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Lead-Daten" sheetId="1" r:id="rId1"/>
    <sheet name="Umsatzprognose" sheetId="2" r:id="rId2"/>
    <sheet name="Prognosechart" sheetId="3" r:id="rId3"/>
  </sheets>
  <definedNames>
    <definedName name="_xlnm._FilterDatabase" localSheetId="0" hidden="1">'Lead-Daten'!$H$6:$H$30</definedName>
  </definedNames>
  <calcPr calcId="125725"/>
</workbook>
</file>

<file path=xl/calcChain.xml><?xml version="1.0" encoding="utf-8"?>
<calcChain xmlns="http://schemas.openxmlformats.org/spreadsheetml/2006/main">
  <c r="A7" i="2"/>
  <c r="I5" i="1"/>
  <c r="I7"/>
  <c r="I31" s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F31"/>
  <c r="A1" i="2"/>
  <c r="M5" s="1"/>
  <c r="B7"/>
  <c r="C7"/>
  <c r="D7"/>
  <c r="E7"/>
  <c r="F7"/>
  <c r="G7"/>
  <c r="H7"/>
  <c r="I7"/>
  <c r="J7"/>
  <c r="K7"/>
  <c r="L7"/>
  <c r="M7"/>
  <c r="A8"/>
  <c r="B8"/>
  <c r="C8"/>
  <c r="D8"/>
  <c r="E8"/>
  <c r="F8"/>
  <c r="G8"/>
  <c r="H8"/>
  <c r="I8"/>
  <c r="J8"/>
  <c r="K8"/>
  <c r="L8"/>
  <c r="M8"/>
  <c r="A9"/>
  <c r="B9"/>
  <c r="C9"/>
  <c r="D9"/>
  <c r="E9"/>
  <c r="F9"/>
  <c r="G9"/>
  <c r="H9"/>
  <c r="I9"/>
  <c r="J9"/>
  <c r="K9"/>
  <c r="L9"/>
  <c r="M9"/>
  <c r="A10"/>
  <c r="B10"/>
  <c r="C10"/>
  <c r="D10"/>
  <c r="E10"/>
  <c r="F10"/>
  <c r="G10"/>
  <c r="H10"/>
  <c r="I10"/>
  <c r="J10"/>
  <c r="K10"/>
  <c r="L10"/>
  <c r="M10"/>
  <c r="A11"/>
  <c r="B11"/>
  <c r="C11"/>
  <c r="D11"/>
  <c r="E11"/>
  <c r="F11"/>
  <c r="G11"/>
  <c r="H11"/>
  <c r="I11"/>
  <c r="J11"/>
  <c r="K11"/>
  <c r="L11"/>
  <c r="M11"/>
  <c r="A12"/>
  <c r="B12"/>
  <c r="C12"/>
  <c r="D12"/>
  <c r="E12"/>
  <c r="F12"/>
  <c r="G12"/>
  <c r="H12"/>
  <c r="I12"/>
  <c r="J12"/>
  <c r="K12"/>
  <c r="L12"/>
  <c r="M12"/>
  <c r="A13"/>
  <c r="B13"/>
  <c r="C13"/>
  <c r="D13"/>
  <c r="E13"/>
  <c r="F13"/>
  <c r="G13"/>
  <c r="H13"/>
  <c r="I13"/>
  <c r="J13"/>
  <c r="K13"/>
  <c r="L13"/>
  <c r="M13"/>
  <c r="A14"/>
  <c r="B14"/>
  <c r="C14"/>
  <c r="D14"/>
  <c r="E14"/>
  <c r="F14"/>
  <c r="G14"/>
  <c r="H14"/>
  <c r="I14"/>
  <c r="J14"/>
  <c r="K14"/>
  <c r="L14"/>
  <c r="M14"/>
  <c r="A15"/>
  <c r="B15"/>
  <c r="C15"/>
  <c r="D15"/>
  <c r="E15"/>
  <c r="F15"/>
  <c r="G15"/>
  <c r="H15"/>
  <c r="I15"/>
  <c r="J15"/>
  <c r="K15"/>
  <c r="L15"/>
  <c r="M15"/>
  <c r="A16"/>
  <c r="B16"/>
  <c r="C16"/>
  <c r="D16"/>
  <c r="E16"/>
  <c r="F16"/>
  <c r="G16"/>
  <c r="H16"/>
  <c r="I16"/>
  <c r="J16"/>
  <c r="K16"/>
  <c r="L16"/>
  <c r="M16"/>
  <c r="A17"/>
  <c r="B17"/>
  <c r="C17"/>
  <c r="D17"/>
  <c r="E17"/>
  <c r="F17"/>
  <c r="G17"/>
  <c r="H17"/>
  <c r="I17"/>
  <c r="J17"/>
  <c r="K17"/>
  <c r="L17"/>
  <c r="M17"/>
  <c r="A18"/>
  <c r="B18"/>
  <c r="C18"/>
  <c r="D18"/>
  <c r="E18"/>
  <c r="F18"/>
  <c r="G18"/>
  <c r="H18"/>
  <c r="I18"/>
  <c r="J18"/>
  <c r="K18"/>
  <c r="L18"/>
  <c r="M18"/>
  <c r="A19"/>
  <c r="B19"/>
  <c r="C19"/>
  <c r="D19"/>
  <c r="E19"/>
  <c r="F19"/>
  <c r="G19"/>
  <c r="H19"/>
  <c r="I19"/>
  <c r="J19"/>
  <c r="K19"/>
  <c r="L19"/>
  <c r="M19"/>
  <c r="A20"/>
  <c r="B20"/>
  <c r="C20"/>
  <c r="D20"/>
  <c r="E20"/>
  <c r="F20"/>
  <c r="G20"/>
  <c r="H20"/>
  <c r="I20"/>
  <c r="J20"/>
  <c r="K20"/>
  <c r="L20"/>
  <c r="M20"/>
  <c r="A21"/>
  <c r="B21"/>
  <c r="C21"/>
  <c r="D21"/>
  <c r="E21"/>
  <c r="F21"/>
  <c r="G21"/>
  <c r="H21"/>
  <c r="I21"/>
  <c r="J21"/>
  <c r="K21"/>
  <c r="L21"/>
  <c r="M21"/>
  <c r="A22"/>
  <c r="B22"/>
  <c r="C22"/>
  <c r="D22"/>
  <c r="E22"/>
  <c r="F22"/>
  <c r="G22"/>
  <c r="H22"/>
  <c r="I22"/>
  <c r="J22"/>
  <c r="K22"/>
  <c r="L22"/>
  <c r="M22"/>
  <c r="A23"/>
  <c r="B23"/>
  <c r="C23"/>
  <c r="D23"/>
  <c r="E23"/>
  <c r="F23"/>
  <c r="G23"/>
  <c r="H23"/>
  <c r="I23"/>
  <c r="J23"/>
  <c r="K23"/>
  <c r="L23"/>
  <c r="M23"/>
  <c r="A24"/>
  <c r="B24"/>
  <c r="C24"/>
  <c r="D24"/>
  <c r="E24"/>
  <c r="F24"/>
  <c r="G24"/>
  <c r="H24"/>
  <c r="I24"/>
  <c r="J24"/>
  <c r="K24"/>
  <c r="L24"/>
  <c r="M24"/>
  <c r="A25"/>
  <c r="B25"/>
  <c r="C25"/>
  <c r="D25"/>
  <c r="E25"/>
  <c r="F25"/>
  <c r="G25"/>
  <c r="H25"/>
  <c r="I25"/>
  <c r="J25"/>
  <c r="K25"/>
  <c r="L25"/>
  <c r="M25"/>
  <c r="A26"/>
  <c r="B26"/>
  <c r="C26"/>
  <c r="D26"/>
  <c r="E26"/>
  <c r="F26"/>
  <c r="G26"/>
  <c r="H26"/>
  <c r="I26"/>
  <c r="J26"/>
  <c r="K26"/>
  <c r="L26"/>
  <c r="M26"/>
  <c r="A27"/>
  <c r="B27"/>
  <c r="C27"/>
  <c r="D27"/>
  <c r="E27"/>
  <c r="F27"/>
  <c r="G27"/>
  <c r="H27"/>
  <c r="I27"/>
  <c r="J27"/>
  <c r="K27"/>
  <c r="L27"/>
  <c r="M27"/>
  <c r="A28"/>
  <c r="B28"/>
  <c r="C28"/>
  <c r="D28"/>
  <c r="E28"/>
  <c r="F28"/>
  <c r="G28"/>
  <c r="H28"/>
  <c r="I28"/>
  <c r="J28"/>
  <c r="K28"/>
  <c r="L28"/>
  <c r="M28"/>
  <c r="A29"/>
  <c r="B29"/>
  <c r="C29"/>
  <c r="D29"/>
  <c r="E29"/>
  <c r="F29"/>
  <c r="G29"/>
  <c r="H29"/>
  <c r="I29"/>
  <c r="J29"/>
  <c r="K29"/>
  <c r="L29"/>
  <c r="M29"/>
  <c r="A30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B32"/>
  <c r="C32" s="1"/>
  <c r="D32" s="1"/>
  <c r="E32" s="1"/>
  <c r="F32" s="1"/>
  <c r="G32" s="1"/>
  <c r="H32" s="1"/>
  <c r="I32" s="1"/>
  <c r="J32" s="1"/>
  <c r="K32" s="1"/>
  <c r="L32" s="1"/>
  <c r="M32" s="1"/>
</calcChain>
</file>

<file path=xl/sharedStrings.xml><?xml version="1.0" encoding="utf-8"?>
<sst xmlns="http://schemas.openxmlformats.org/spreadsheetml/2006/main" count="62" uniqueCount="46">
  <si>
    <t xml:space="preserve">[Firmenname]  </t>
  </si>
  <si>
    <t>[Datum]</t>
  </si>
  <si>
    <t>Die Werte in den grau unterlegten Zellen werden automatisch berechnet. Hier ist keine Eingabe nötig.</t>
  </si>
  <si>
    <t>Name</t>
  </si>
  <si>
    <t>Klassifi-zierung</t>
  </si>
  <si>
    <t>Verkaufs-chance</t>
  </si>
  <si>
    <t>Gewichtete Prognose</t>
  </si>
  <si>
    <t>Strategisch</t>
  </si>
  <si>
    <t>Januar</t>
  </si>
  <si>
    <t>Februar</t>
  </si>
  <si>
    <t>Taktisch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</si>
  <si>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</si>
  <si>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</si>
  <si>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</si>
  <si>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</si>
  <si>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</si>
  <si>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</si>
  <si>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</si>
  <si>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</si>
  <si>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</si>
  <si>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</si>
  <si>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</si>
  <si>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Umsatzprognose Leads</t>
  </si>
  <si>
    <t xml:space="preserve">Prognose  Januar  </t>
  </si>
  <si>
    <t xml:space="preserve">Prognose Februar  </t>
  </si>
  <si>
    <t>Prognose März</t>
  </si>
  <si>
    <t xml:space="preserve">Prognose  April  </t>
  </si>
  <si>
    <t>Prognose  Mai</t>
  </si>
  <si>
    <t>Prognose  Juni</t>
  </si>
  <si>
    <t>Prognose Juli</t>
  </si>
  <si>
    <t xml:space="preserve">Prognose  August  </t>
  </si>
  <si>
    <t xml:space="preserve">Prognose  Oktober  </t>
  </si>
  <si>
    <t>Prognose   November</t>
  </si>
  <si>
    <t xml:space="preserve">Prognose   Dezember  </t>
  </si>
  <si>
    <t>Gesamt kumuliert</t>
  </si>
  <si>
    <t>Geschätzte Opportunity</t>
  </si>
  <si>
    <t>Prognose - geschlossen</t>
  </si>
  <si>
    <t>Lead-Name</t>
  </si>
  <si>
    <t>Lead-Kontakt</t>
  </si>
  <si>
    <t>Lead-Quelle</t>
  </si>
  <si>
    <t>Lead-Region</t>
  </si>
  <si>
    <t>Schema zur Leads-Verfolgung</t>
  </si>
  <si>
    <t xml:space="preserve">Prognose  September  </t>
  </si>
  <si>
    <t>A. Datum Corporation</t>
  </si>
  <si>
    <t>Adventure Works</t>
  </si>
  <si>
    <t>Alpine Ski House</t>
  </si>
</sst>
</file>

<file path=xl/styles.xml><?xml version="1.0" encoding="utf-8"?>
<styleSheet xmlns="http://schemas.openxmlformats.org/spreadsheetml/2006/main">
  <numFmts count="3">
    <numFmt numFmtId="188" formatCode="_(\$* #,##0.00_);_(\$* \(#,##0.00\);_(\$* \-??_);_(@_)"/>
    <numFmt numFmtId="189" formatCode="\€#,##0"/>
    <numFmt numFmtId="190" formatCode="\€#,##0;[Red]\$#,##0"/>
  </numFmts>
  <fonts count="12">
    <font>
      <sz val="10"/>
      <name val="Arial"/>
    </font>
    <font>
      <b/>
      <sz val="12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2"/>
      </patternFill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26"/>
      </bottom>
      <diagonal/>
    </border>
    <border>
      <left style="thin">
        <color indexed="8"/>
      </left>
      <right style="medium">
        <color indexed="8"/>
      </right>
      <top/>
      <bottom style="thin">
        <color indexed="26"/>
      </bottom>
      <diagonal/>
    </border>
    <border>
      <left style="medium">
        <color indexed="8"/>
      </left>
      <right style="thin">
        <color indexed="8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medium">
        <color indexed="8"/>
      </right>
      <top style="thin">
        <color indexed="26"/>
      </top>
      <bottom style="thin">
        <color indexed="26"/>
      </bottom>
      <diagonal/>
    </border>
    <border>
      <left style="medium">
        <color indexed="8"/>
      </left>
      <right style="thin">
        <color indexed="8"/>
      </right>
      <top style="thin">
        <color indexed="26"/>
      </top>
      <bottom/>
      <diagonal/>
    </border>
    <border>
      <left style="thin">
        <color indexed="8"/>
      </left>
      <right style="thin">
        <color indexed="8"/>
      </right>
      <top style="thin">
        <color indexed="26"/>
      </top>
      <bottom/>
      <diagonal/>
    </border>
    <border>
      <left style="thin">
        <color indexed="8"/>
      </left>
      <right style="medium">
        <color indexed="8"/>
      </right>
      <top style="thin">
        <color indexed="26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26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ashed">
        <color indexed="64"/>
      </right>
      <top/>
      <bottom style="thin">
        <color indexed="11"/>
      </bottom>
      <diagonal/>
    </border>
    <border>
      <left style="medium">
        <color indexed="64"/>
      </left>
      <right style="dashed">
        <color indexed="64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88" fontId="11" fillId="0" borderId="0" applyFill="0" applyBorder="0" applyAlignment="0" applyProtection="0"/>
    <xf numFmtId="9" fontId="11" fillId="0" borderId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8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189" fontId="8" fillId="0" borderId="4" xfId="1" applyNumberFormat="1" applyFont="1" applyFill="1" applyBorder="1" applyAlignment="1" applyProtection="1">
      <alignment horizontal="right" indent="1"/>
      <protection locked="0"/>
    </xf>
    <xf numFmtId="9" fontId="8" fillId="0" borderId="4" xfId="2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 indent="1"/>
      <protection locked="0"/>
    </xf>
    <xf numFmtId="189" fontId="8" fillId="3" borderId="5" xfId="0" applyNumberFormat="1" applyFont="1" applyFill="1" applyBorder="1" applyAlignment="1"/>
    <xf numFmtId="0" fontId="8" fillId="0" borderId="6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Protection="1">
      <protection locked="0"/>
    </xf>
    <xf numFmtId="9" fontId="8" fillId="0" borderId="7" xfId="2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left" indent="1"/>
      <protection locked="0"/>
    </xf>
    <xf numFmtId="3" fontId="8" fillId="0" borderId="7" xfId="1" applyNumberFormat="1" applyFont="1" applyFill="1" applyBorder="1" applyAlignment="1" applyProtection="1">
      <alignment horizontal="right" indent="1"/>
      <protection locked="0"/>
    </xf>
    <xf numFmtId="3" fontId="8" fillId="3" borderId="8" xfId="0" applyNumberFormat="1" applyFont="1" applyFill="1" applyBorder="1" applyAlignment="1"/>
    <xf numFmtId="0" fontId="8" fillId="0" borderId="9" xfId="0" applyFont="1" applyFill="1" applyBorder="1" applyAlignment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3" fontId="8" fillId="0" borderId="10" xfId="1" applyNumberFormat="1" applyFont="1" applyFill="1" applyBorder="1" applyAlignment="1" applyProtection="1">
      <alignment horizontal="right" indent="1"/>
      <protection locked="0"/>
    </xf>
    <xf numFmtId="9" fontId="8" fillId="0" borderId="10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left" indent="1"/>
      <protection locked="0"/>
    </xf>
    <xf numFmtId="3" fontId="8" fillId="3" borderId="11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4" xfId="0" applyFill="1" applyBorder="1"/>
    <xf numFmtId="190" fontId="8" fillId="3" borderId="15" xfId="1" applyNumberFormat="1" applyFont="1" applyFill="1" applyBorder="1" applyAlignment="1" applyProtection="1">
      <alignment horizontal="right" indent="1"/>
    </xf>
    <xf numFmtId="0" fontId="9" fillId="0" borderId="16" xfId="0" applyFont="1" applyBorder="1"/>
    <xf numFmtId="0" fontId="9" fillId="0" borderId="17" xfId="0" applyFont="1" applyBorder="1"/>
    <xf numFmtId="0" fontId="8" fillId="0" borderId="18" xfId="0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protection locked="0"/>
    </xf>
    <xf numFmtId="0" fontId="7" fillId="0" borderId="20" xfId="0" applyFont="1" applyFill="1" applyBorder="1" applyAlignment="1">
      <alignment horizontal="center"/>
    </xf>
    <xf numFmtId="189" fontId="8" fillId="0" borderId="22" xfId="1" applyNumberFormat="1" applyFont="1" applyFill="1" applyBorder="1" applyAlignment="1" applyProtection="1">
      <alignment horizontal="right" indent="1"/>
    </xf>
    <xf numFmtId="3" fontId="0" fillId="0" borderId="0" xfId="0" applyNumberFormat="1" applyBorder="1"/>
    <xf numFmtId="0" fontId="9" fillId="0" borderId="21" xfId="0" applyFont="1" applyFill="1" applyBorder="1" applyAlignment="1">
      <alignment horizontal="right" indent="2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3ADB5"/>
      <rgbColor rgb="00003366"/>
      <rgbColor rgb="00339966"/>
      <rgbColor rgb="00003300"/>
      <rgbColor rgb="00333300"/>
      <rgbColor rgb="00993300"/>
      <rgbColor rgb="00993366"/>
      <rgbColor rgb="00333399"/>
      <rgbColor rgb="00343E5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Monatlich gewichtete Prognose</a:t>
            </a:r>
          </a:p>
        </c:rich>
      </c:tx>
      <c:layout>
        <c:manualLayout>
          <c:xMode val="edge"/>
          <c:yMode val="edge"/>
          <c:x val="0.32754666651596243"/>
          <c:y val="2.75862301204119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245389862501201"/>
          <c:y val="0.14827598689721419"/>
          <c:w val="0.69676004679367265"/>
          <c:h val="0.69827644992292726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73ADB5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73ADB5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28575">
                <a:noFill/>
              </a:ln>
            </c:spPr>
          </c:dPt>
          <c:val>
            <c:numRef>
              <c:f>Umsatzprognose!$B$31:$M$31</c:f>
              <c:numCache>
                <c:formatCode>\€#,##0;[Red]\$#,##0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343E5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43E5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Umsatzprognose!$B$32:$M$32</c:f>
              <c:numCache>
                <c:formatCode>\€#,##0;[Red]\$#,##0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</c:ser>
        <c:marker val="1"/>
        <c:axId val="73242496"/>
        <c:axId val="75715712"/>
      </c:lineChart>
      <c:catAx>
        <c:axId val="73242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Monat</a:t>
                </a:r>
              </a:p>
            </c:rich>
          </c:tx>
          <c:layout>
            <c:manualLayout>
              <c:xMode val="edge"/>
              <c:yMode val="edge"/>
              <c:x val="0.49074129541614153"/>
              <c:y val="0.924138709033800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715712"/>
        <c:crossesAt val="0"/>
        <c:auto val="1"/>
        <c:lblAlgn val="ctr"/>
        <c:lblOffset val="100"/>
        <c:tickLblSkip val="1"/>
        <c:tickMarkSkip val="1"/>
      </c:catAx>
      <c:valAx>
        <c:axId val="7571571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Ertragsprognose</a:t>
                </a:r>
              </a:p>
            </c:rich>
          </c:tx>
          <c:layout>
            <c:manualLayout>
              <c:xMode val="edge"/>
              <c:yMode val="edge"/>
              <c:x val="1.8518539449665718E-2"/>
              <c:y val="0.35517271280030377"/>
            </c:manualLayout>
          </c:layout>
          <c:spPr>
            <a:noFill/>
            <a:ln w="25400">
              <a:noFill/>
            </a:ln>
          </c:spPr>
        </c:title>
        <c:numFmt formatCode="\€#,##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2424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814916330878736"/>
          <c:y val="0.46034521513437426"/>
          <c:w val="9.2592697248328595E-2"/>
          <c:h val="7.413799344860709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28575</xdr:rowOff>
    </xdr:from>
    <xdr:to>
      <xdr:col>11</xdr:col>
      <xdr:colOff>19050</xdr:colOff>
      <xdr:row>35</xdr:row>
      <xdr:rowOff>47625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I3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1" sqref="F31"/>
    </sheetView>
  </sheetViews>
  <sheetFormatPr baseColWidth="10" defaultColWidth="9.140625" defaultRowHeight="12.75"/>
  <cols>
    <col min="1" max="1" width="29.85546875" customWidth="1"/>
    <col min="2" max="2" width="19.28515625" customWidth="1"/>
    <col min="3" max="3" width="10.85546875" customWidth="1"/>
    <col min="4" max="4" width="17.5703125" customWidth="1"/>
    <col min="5" max="5" width="12.28515625" customWidth="1"/>
    <col min="6" max="6" width="11.28515625" style="1" customWidth="1"/>
    <col min="7" max="7" width="10.5703125" customWidth="1"/>
    <col min="8" max="8" width="14.85546875" customWidth="1"/>
    <col min="9" max="9" width="13.140625" style="1" customWidth="1"/>
  </cols>
  <sheetData>
    <row r="1" spans="1:9" ht="15.75" customHeight="1">
      <c r="A1" s="2" t="s">
        <v>0</v>
      </c>
      <c r="B1" s="3"/>
      <c r="C1" s="3"/>
      <c r="D1" s="3"/>
      <c r="E1" s="3"/>
      <c r="F1" s="4"/>
      <c r="G1" s="3"/>
      <c r="H1" s="3"/>
      <c r="I1" s="5"/>
    </row>
    <row r="2" spans="1:9" ht="15.75" customHeight="1">
      <c r="A2" s="2" t="s">
        <v>41</v>
      </c>
      <c r="B2" s="3"/>
      <c r="C2" s="3"/>
      <c r="D2" s="3"/>
      <c r="E2" s="3"/>
      <c r="F2" s="4"/>
      <c r="G2" s="3"/>
      <c r="H2" s="3"/>
      <c r="I2" s="5"/>
    </row>
    <row r="3" spans="1:9" ht="15.75" customHeight="1">
      <c r="A3" s="6" t="s">
        <v>1</v>
      </c>
      <c r="B3" s="3"/>
      <c r="C3" s="3"/>
      <c r="D3" s="3"/>
      <c r="E3" s="3"/>
      <c r="F3" s="4"/>
      <c r="G3" s="3"/>
      <c r="H3" s="3"/>
      <c r="I3" s="5"/>
    </row>
    <row r="4" spans="1:9" ht="12.75" customHeight="1">
      <c r="A4" s="6"/>
      <c r="B4" s="3"/>
      <c r="C4" s="3"/>
      <c r="D4" s="3"/>
      <c r="E4" s="3"/>
      <c r="F4" s="4"/>
      <c r="G4" s="3"/>
      <c r="H4" s="3"/>
      <c r="I4" s="5"/>
    </row>
    <row r="5" spans="1:9" s="12" customFormat="1" ht="18.75" customHeight="1">
      <c r="A5" s="7" t="s">
        <v>2</v>
      </c>
      <c r="B5" s="8"/>
      <c r="C5" s="8"/>
      <c r="D5" s="8"/>
      <c r="E5" s="8"/>
      <c r="F5" s="9"/>
      <c r="G5" s="8"/>
      <c r="H5" s="10"/>
      <c r="I5" s="11" t="str">
        <f>A1&amp;" VERTRAULICH"</f>
        <v>[Firmenname]   VERTRAULICH</v>
      </c>
    </row>
    <row r="6" spans="1:9" s="17" customFormat="1" ht="32.1" customHeight="1">
      <c r="A6" s="13" t="s">
        <v>37</v>
      </c>
      <c r="B6" s="14" t="s">
        <v>38</v>
      </c>
      <c r="C6" s="14" t="s">
        <v>39</v>
      </c>
      <c r="D6" s="14" t="s">
        <v>40</v>
      </c>
      <c r="E6" s="14" t="s">
        <v>4</v>
      </c>
      <c r="F6" s="15" t="s">
        <v>35</v>
      </c>
      <c r="G6" s="14" t="s">
        <v>5</v>
      </c>
      <c r="H6" s="14" t="s">
        <v>36</v>
      </c>
      <c r="I6" s="16" t="s">
        <v>6</v>
      </c>
    </row>
    <row r="7" spans="1:9">
      <c r="A7" s="50" t="s">
        <v>43</v>
      </c>
      <c r="B7" s="18"/>
      <c r="C7" s="18"/>
      <c r="D7" s="19"/>
      <c r="E7" s="19" t="s">
        <v>7</v>
      </c>
      <c r="F7" s="20">
        <v>300000</v>
      </c>
      <c r="G7" s="21">
        <v>0.9</v>
      </c>
      <c r="H7" s="22" t="s">
        <v>8</v>
      </c>
      <c r="I7" s="23">
        <f>'Lead-Daten'!F7*'Lead-Daten'!G7</f>
        <v>270000</v>
      </c>
    </row>
    <row r="8" spans="1:9">
      <c r="A8" s="51" t="s">
        <v>44</v>
      </c>
      <c r="B8" s="25"/>
      <c r="C8" s="26"/>
      <c r="D8" s="27"/>
      <c r="E8" s="27" t="s">
        <v>7</v>
      </c>
      <c r="F8" s="20">
        <v>200000</v>
      </c>
      <c r="G8" s="28">
        <v>0.1</v>
      </c>
      <c r="H8" s="29" t="s">
        <v>9</v>
      </c>
      <c r="I8" s="23">
        <f>'Lead-Daten'!F8*'Lead-Daten'!G8</f>
        <v>20000</v>
      </c>
    </row>
    <row r="9" spans="1:9">
      <c r="A9" s="51" t="s">
        <v>45</v>
      </c>
      <c r="B9" s="25"/>
      <c r="C9" s="26"/>
      <c r="D9" s="27"/>
      <c r="E9" s="27" t="s">
        <v>10</v>
      </c>
      <c r="F9" s="20">
        <v>100000</v>
      </c>
      <c r="G9" s="28">
        <v>0.2</v>
      </c>
      <c r="H9" s="29" t="s">
        <v>11</v>
      </c>
      <c r="I9" s="23">
        <f>'Lead-Daten'!F9*'Lead-Daten'!G9</f>
        <v>20000</v>
      </c>
    </row>
    <row r="10" spans="1:9">
      <c r="A10" s="24"/>
      <c r="B10" s="25"/>
      <c r="C10" s="26"/>
      <c r="D10" s="27"/>
      <c r="E10" s="27"/>
      <c r="F10" s="30"/>
      <c r="G10" s="28">
        <v>0.3</v>
      </c>
      <c r="H10" s="29" t="s">
        <v>12</v>
      </c>
      <c r="I10" s="31">
        <f>'Lead-Daten'!F10*'Lead-Daten'!G10</f>
        <v>0</v>
      </c>
    </row>
    <row r="11" spans="1:9">
      <c r="A11" s="24"/>
      <c r="B11" s="25"/>
      <c r="C11" s="26"/>
      <c r="D11" s="27"/>
      <c r="E11" s="27"/>
      <c r="F11" s="30"/>
      <c r="G11" s="28">
        <v>0.4</v>
      </c>
      <c r="H11" s="29" t="s">
        <v>13</v>
      </c>
      <c r="I11" s="31">
        <f>'Lead-Daten'!F11*'Lead-Daten'!G11</f>
        <v>0</v>
      </c>
    </row>
    <row r="12" spans="1:9">
      <c r="A12" s="24"/>
      <c r="B12" s="25"/>
      <c r="C12" s="26"/>
      <c r="D12" s="27"/>
      <c r="E12" s="27"/>
      <c r="F12" s="30"/>
      <c r="G12" s="28">
        <v>0.5</v>
      </c>
      <c r="H12" s="29" t="s">
        <v>14</v>
      </c>
      <c r="I12" s="31">
        <f>'Lead-Daten'!F12*'Lead-Daten'!G12</f>
        <v>0</v>
      </c>
    </row>
    <row r="13" spans="1:9">
      <c r="A13" s="24"/>
      <c r="B13" s="25"/>
      <c r="C13" s="26"/>
      <c r="D13" s="27"/>
      <c r="E13" s="27"/>
      <c r="F13" s="30"/>
      <c r="G13" s="28">
        <v>0.6</v>
      </c>
      <c r="H13" s="29" t="s">
        <v>15</v>
      </c>
      <c r="I13" s="31">
        <f>'Lead-Daten'!F13*'Lead-Daten'!G13</f>
        <v>0</v>
      </c>
    </row>
    <row r="14" spans="1:9">
      <c r="A14" s="24"/>
      <c r="B14" s="25"/>
      <c r="C14" s="26"/>
      <c r="D14" s="27"/>
      <c r="E14" s="27"/>
      <c r="F14" s="30"/>
      <c r="G14" s="28">
        <v>0.7</v>
      </c>
      <c r="H14" s="29" t="s">
        <v>16</v>
      </c>
      <c r="I14" s="31">
        <f>'Lead-Daten'!F14*'Lead-Daten'!G14</f>
        <v>0</v>
      </c>
    </row>
    <row r="15" spans="1:9">
      <c r="A15" s="24"/>
      <c r="B15" s="25"/>
      <c r="C15" s="26"/>
      <c r="D15" s="27"/>
      <c r="E15" s="27"/>
      <c r="F15" s="30"/>
      <c r="G15" s="28">
        <v>0.8</v>
      </c>
      <c r="H15" s="29" t="s">
        <v>17</v>
      </c>
      <c r="I15" s="31">
        <f>'Lead-Daten'!F15*'Lead-Daten'!G15</f>
        <v>0</v>
      </c>
    </row>
    <row r="16" spans="1:9">
      <c r="A16" s="24"/>
      <c r="B16" s="25"/>
      <c r="C16" s="26"/>
      <c r="D16" s="27"/>
      <c r="E16" s="27"/>
      <c r="F16" s="30"/>
      <c r="G16" s="28">
        <v>0.9</v>
      </c>
      <c r="H16" s="29" t="s">
        <v>18</v>
      </c>
      <c r="I16" s="31">
        <f>'Lead-Daten'!F16*'Lead-Daten'!G16</f>
        <v>0</v>
      </c>
    </row>
    <row r="17" spans="1:9">
      <c r="A17" s="24"/>
      <c r="B17" s="25"/>
      <c r="C17" s="26"/>
      <c r="D17" s="27"/>
      <c r="E17" s="27"/>
      <c r="F17" s="30"/>
      <c r="G17" s="28">
        <v>0.2</v>
      </c>
      <c r="H17" s="29" t="s">
        <v>19</v>
      </c>
      <c r="I17" s="31">
        <f>'Lead-Daten'!F17*'Lead-Daten'!G17</f>
        <v>0</v>
      </c>
    </row>
    <row r="18" spans="1:9">
      <c r="A18" s="24"/>
      <c r="B18" s="25"/>
      <c r="C18" s="26"/>
      <c r="D18" s="27"/>
      <c r="E18" s="27"/>
      <c r="F18" s="30"/>
      <c r="G18" s="28">
        <v>1</v>
      </c>
      <c r="H18" s="29" t="s">
        <v>20</v>
      </c>
      <c r="I18" s="31">
        <f>'Lead-Daten'!F18*'Lead-Daten'!G18</f>
        <v>0</v>
      </c>
    </row>
    <row r="19" spans="1:9">
      <c r="A19" s="24"/>
      <c r="B19" s="26"/>
      <c r="C19" s="26"/>
      <c r="D19" s="27"/>
      <c r="E19" s="27"/>
      <c r="F19" s="30"/>
      <c r="G19" s="28">
        <v>0.1</v>
      </c>
      <c r="H19" s="29" t="s">
        <v>8</v>
      </c>
      <c r="I19" s="31">
        <f>'Lead-Daten'!F19*'Lead-Daten'!G19</f>
        <v>0</v>
      </c>
    </row>
    <row r="20" spans="1:9">
      <c r="A20" s="24"/>
      <c r="B20" s="26"/>
      <c r="C20" s="26"/>
      <c r="D20" s="27"/>
      <c r="E20" s="27"/>
      <c r="F20" s="30"/>
      <c r="G20" s="28">
        <v>0.3</v>
      </c>
      <c r="H20" s="29" t="s">
        <v>11</v>
      </c>
      <c r="I20" s="31">
        <f>'Lead-Daten'!F20*'Lead-Daten'!G20</f>
        <v>0</v>
      </c>
    </row>
    <row r="21" spans="1:9">
      <c r="A21" s="24"/>
      <c r="B21" s="26"/>
      <c r="C21" s="26"/>
      <c r="D21" s="27"/>
      <c r="E21" s="27"/>
      <c r="F21" s="30"/>
      <c r="G21" s="28">
        <v>0.6</v>
      </c>
      <c r="H21" s="29" t="s">
        <v>13</v>
      </c>
      <c r="I21" s="31">
        <f>'Lead-Daten'!F21*'Lead-Daten'!G21</f>
        <v>0</v>
      </c>
    </row>
    <row r="22" spans="1:9">
      <c r="A22" s="24"/>
      <c r="B22" s="26"/>
      <c r="C22" s="26"/>
      <c r="D22" s="27"/>
      <c r="E22" s="27"/>
      <c r="F22" s="30"/>
      <c r="G22" s="28">
        <v>0.3</v>
      </c>
      <c r="H22" s="29" t="s">
        <v>14</v>
      </c>
      <c r="I22" s="31">
        <f>'Lead-Daten'!F22*'Lead-Daten'!G22</f>
        <v>0</v>
      </c>
    </row>
    <row r="23" spans="1:9">
      <c r="A23" s="24"/>
      <c r="B23" s="26"/>
      <c r="C23" s="26"/>
      <c r="D23" s="27"/>
      <c r="E23" s="27"/>
      <c r="F23" s="30"/>
      <c r="G23" s="28">
        <v>0.5</v>
      </c>
      <c r="H23" s="29" t="s">
        <v>18</v>
      </c>
      <c r="I23" s="31">
        <f>'Lead-Daten'!F23*'Lead-Daten'!G23</f>
        <v>0</v>
      </c>
    </row>
    <row r="24" spans="1:9">
      <c r="A24" s="24"/>
      <c r="B24" s="26"/>
      <c r="C24" s="26"/>
      <c r="D24" s="25"/>
      <c r="E24" s="25"/>
      <c r="F24" s="30"/>
      <c r="G24" s="28">
        <v>0.6</v>
      </c>
      <c r="H24" s="29" t="s">
        <v>20</v>
      </c>
      <c r="I24" s="31">
        <f>'Lead-Daten'!F24*'Lead-Daten'!G24</f>
        <v>0</v>
      </c>
    </row>
    <row r="25" spans="1:9">
      <c r="A25" s="24"/>
      <c r="B25" s="26"/>
      <c r="C25" s="26"/>
      <c r="D25" s="26"/>
      <c r="E25" s="26"/>
      <c r="F25" s="30"/>
      <c r="G25" s="28">
        <v>0.7</v>
      </c>
      <c r="H25" s="29" t="s">
        <v>19</v>
      </c>
      <c r="I25" s="31">
        <f>'Lead-Daten'!F25*'Lead-Daten'!G25</f>
        <v>0</v>
      </c>
    </row>
    <row r="26" spans="1:9">
      <c r="A26" s="24"/>
      <c r="B26" s="26"/>
      <c r="C26" s="26"/>
      <c r="D26" s="26"/>
      <c r="E26" s="26"/>
      <c r="F26" s="30"/>
      <c r="G26" s="28">
        <v>0.9</v>
      </c>
      <c r="H26" s="29" t="s">
        <v>9</v>
      </c>
      <c r="I26" s="31">
        <f>'Lead-Daten'!F26*'Lead-Daten'!G26</f>
        <v>0</v>
      </c>
    </row>
    <row r="27" spans="1:9">
      <c r="A27" s="24"/>
      <c r="B27" s="26"/>
      <c r="C27" s="26"/>
      <c r="D27" s="26"/>
      <c r="E27" s="26"/>
      <c r="F27" s="30"/>
      <c r="G27" s="28">
        <v>1</v>
      </c>
      <c r="H27" s="29" t="s">
        <v>11</v>
      </c>
      <c r="I27" s="31">
        <f>'Lead-Daten'!F27*'Lead-Daten'!G27</f>
        <v>0</v>
      </c>
    </row>
    <row r="28" spans="1:9">
      <c r="A28" s="24"/>
      <c r="B28" s="26"/>
      <c r="C28" s="26"/>
      <c r="D28" s="26"/>
      <c r="E28" s="26"/>
      <c r="F28" s="30"/>
      <c r="G28" s="28">
        <v>0.4</v>
      </c>
      <c r="H28" s="29" t="s">
        <v>12</v>
      </c>
      <c r="I28" s="31">
        <f>'Lead-Daten'!F28*'Lead-Daten'!G28</f>
        <v>0</v>
      </c>
    </row>
    <row r="29" spans="1:9">
      <c r="A29" s="24"/>
      <c r="B29" s="26"/>
      <c r="C29" s="26"/>
      <c r="D29" s="26"/>
      <c r="E29" s="26"/>
      <c r="F29" s="30"/>
      <c r="G29" s="28">
        <v>0.5</v>
      </c>
      <c r="H29" s="29" t="s">
        <v>16</v>
      </c>
      <c r="I29" s="31">
        <f>'Lead-Daten'!F29*'Lead-Daten'!G29</f>
        <v>0</v>
      </c>
    </row>
    <row r="30" spans="1:9">
      <c r="A30" s="32"/>
      <c r="B30" s="33"/>
      <c r="C30" s="33"/>
      <c r="D30" s="33"/>
      <c r="E30" s="33"/>
      <c r="F30" s="34"/>
      <c r="G30" s="35">
        <v>0.6</v>
      </c>
      <c r="H30" s="36" t="s">
        <v>17</v>
      </c>
      <c r="I30" s="37">
        <f>'Lead-Daten'!F30*'Lead-Daten'!G30</f>
        <v>0</v>
      </c>
    </row>
    <row r="31" spans="1:9" ht="18.75" customHeight="1" thickBot="1">
      <c r="A31" s="55" t="s">
        <v>21</v>
      </c>
      <c r="B31" s="55"/>
      <c r="C31" s="55"/>
      <c r="D31" s="55"/>
      <c r="E31" s="55"/>
      <c r="F31" s="53">
        <f>SUM(F7:F30)</f>
        <v>600000</v>
      </c>
      <c r="G31" s="52"/>
      <c r="H31" s="38"/>
      <c r="I31" s="23">
        <f>SUM(I7:I30)</f>
        <v>310000</v>
      </c>
    </row>
    <row r="32" spans="1:9">
      <c r="F32" s="54"/>
    </row>
  </sheetData>
  <autoFilter ref="H6:H30"/>
  <mergeCells count="1">
    <mergeCell ref="A31:E31"/>
  </mergeCells>
  <phoneticPr fontId="10" type="noConversion"/>
  <pageMargins left="0.5" right="0.5" top="0.98402777777777772" bottom="0.98402777777777772" header="0.51180555555555551" footer="0.5"/>
  <pageSetup scale="85" firstPageNumber="0" orientation="landscape" horizontalDpi="300" verticalDpi="300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M3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baseColWidth="10" defaultColWidth="9.140625" defaultRowHeight="12.75"/>
  <cols>
    <col min="1" max="1" width="18.28515625" customWidth="1"/>
    <col min="2" max="12" width="10.7109375" customWidth="1"/>
    <col min="13" max="13" width="13.28515625" customWidth="1"/>
  </cols>
  <sheetData>
    <row r="1" spans="1:13" ht="15.75" customHeight="1">
      <c r="A1" s="2" t="str">
        <f>'Lead-Daten'!A1</f>
        <v xml:space="preserve">[Firmenname]  </v>
      </c>
      <c r="C1" s="3"/>
      <c r="D1" s="3"/>
      <c r="E1" s="3"/>
      <c r="F1" s="3"/>
      <c r="G1" s="3"/>
      <c r="H1" s="3"/>
      <c r="I1" s="3"/>
      <c r="J1" s="39"/>
      <c r="K1" s="39"/>
      <c r="L1" s="39"/>
      <c r="M1" s="39"/>
    </row>
    <row r="2" spans="1:13" ht="15.75" customHeight="1">
      <c r="A2" s="2" t="s">
        <v>22</v>
      </c>
      <c r="C2" s="3"/>
      <c r="D2" s="3"/>
      <c r="E2" s="3"/>
      <c r="F2" s="3"/>
      <c r="G2" s="3"/>
      <c r="H2" s="3"/>
      <c r="I2" s="3"/>
      <c r="J2" s="39"/>
      <c r="K2" s="39"/>
      <c r="L2" s="39"/>
      <c r="M2" s="39"/>
    </row>
    <row r="3" spans="1:13" ht="15.75" customHeight="1">
      <c r="A3" s="6" t="s">
        <v>1</v>
      </c>
      <c r="C3" s="3"/>
      <c r="D3" s="3"/>
      <c r="E3" s="3"/>
      <c r="F3" s="3"/>
      <c r="G3" s="3"/>
      <c r="H3" s="3"/>
      <c r="I3" s="3"/>
      <c r="J3" s="39"/>
      <c r="K3" s="39"/>
      <c r="L3" s="39"/>
      <c r="M3" s="39"/>
    </row>
    <row r="4" spans="1:13" ht="12.75" customHeight="1">
      <c r="B4" s="6"/>
      <c r="C4" s="3"/>
      <c r="D4" s="3"/>
      <c r="E4" s="3"/>
      <c r="F4" s="3"/>
      <c r="G4" s="3"/>
      <c r="H4" s="3"/>
      <c r="I4" s="3"/>
      <c r="J4" s="39"/>
      <c r="K4" s="39"/>
      <c r="L4" s="39"/>
      <c r="M4" s="39"/>
    </row>
    <row r="5" spans="1:13" s="17" customFormat="1" ht="18.75" customHeight="1">
      <c r="A5" s="40" t="s">
        <v>2</v>
      </c>
      <c r="C5" s="8"/>
      <c r="D5" s="8"/>
      <c r="E5" s="8"/>
      <c r="F5" s="8"/>
      <c r="G5" s="8"/>
      <c r="H5" s="8"/>
      <c r="I5" s="10"/>
      <c r="J5" s="41"/>
      <c r="M5" s="41" t="str">
        <f>A1&amp;" VERTRAULICH"</f>
        <v>[Firmenname]   VERTRAULICH</v>
      </c>
    </row>
    <row r="6" spans="1:13" s="17" customFormat="1" ht="33" customHeight="1">
      <c r="A6" s="42" t="s">
        <v>3</v>
      </c>
      <c r="B6" s="43" t="s">
        <v>23</v>
      </c>
      <c r="C6" s="44" t="s">
        <v>24</v>
      </c>
      <c r="D6" s="44" t="s">
        <v>25</v>
      </c>
      <c r="E6" s="44" t="s">
        <v>26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42</v>
      </c>
      <c r="K6" s="44" t="s">
        <v>31</v>
      </c>
      <c r="L6" s="44" t="s">
        <v>32</v>
      </c>
      <c r="M6" s="45" t="s">
        <v>33</v>
      </c>
    </row>
    <row r="7" spans="1:13" ht="12.75" customHeight="1">
      <c r="A7" s="46" t="str">
        <f>IF('Lead-Daten'!A7&lt;&gt;"",'Lead-Daten'!A7,"")</f>
        <v>A. Datum Corporation</v>
      </c>
      <c r="B7" s="47">
        <f>IF('Lead-Daten'!$H7="Januar",'Lead-Daten'!$I7,0)</f>
        <v>270000</v>
      </c>
      <c r="C7" s="47">
        <f>IF('Lead-Daten'!$H7="Februar",'Lead-Daten'!$I7,0)</f>
        <v>0</v>
      </c>
      <c r="D7" s="47">
        <f>IF('Lead-Daten'!$H7="März",'Lead-Daten'!$I7,0)</f>
        <v>0</v>
      </c>
      <c r="E7" s="47">
        <f>IF('Lead-Daten'!$H7="April",'Lead-Daten'!$I7,0)</f>
        <v>0</v>
      </c>
      <c r="F7" s="47">
        <f>IF('Lead-Daten'!$H7="Mai",'Lead-Daten'!$I7,0)</f>
        <v>0</v>
      </c>
      <c r="G7" s="47">
        <f>IF('Lead-Daten'!$H7="Juni",'Lead-Daten'!$I7,0)</f>
        <v>0</v>
      </c>
      <c r="H7" s="47">
        <f>IF('Lead-Daten'!$H7="Juli",'Lead-Daten'!$I7,0)</f>
        <v>0</v>
      </c>
      <c r="I7" s="47">
        <f>IF('Lead-Daten'!$H7="August",'Lead-Daten'!$I7,0)</f>
        <v>0</v>
      </c>
      <c r="J7" s="47">
        <f>IF('Lead-Daten'!$H7="September",'Lead-Daten'!$I7,0)</f>
        <v>0</v>
      </c>
      <c r="K7" s="47">
        <f>IF('Lead-Daten'!$H7="Oktober",'Lead-Daten'!$I7,0)</f>
        <v>0</v>
      </c>
      <c r="L7" s="47">
        <f>IF('Lead-Daten'!$H7="November",'Lead-Daten'!$I7,0)</f>
        <v>0</v>
      </c>
      <c r="M7" s="47">
        <f>IF('Lead-Daten'!$H7="Dezember",'Lead-Daten'!$I7,0)</f>
        <v>0</v>
      </c>
    </row>
    <row r="8" spans="1:13" ht="12.75" customHeight="1">
      <c r="A8" s="46" t="str">
        <f>IF('Lead-Daten'!A8&lt;&gt;"",'Lead-Daten'!A8,"")</f>
        <v>Adventure Works</v>
      </c>
      <c r="B8" s="47">
        <f>IF('Lead-Daten'!$H8="Januar",'Lead-Daten'!$I8,0)</f>
        <v>0</v>
      </c>
      <c r="C8" s="47">
        <f>IF('Lead-Daten'!$H8="Februar",'Lead-Daten'!$I8,0)</f>
        <v>20000</v>
      </c>
      <c r="D8" s="47">
        <f>IF('Lead-Daten'!$H8="März",'Lead-Daten'!$I8,0)</f>
        <v>0</v>
      </c>
      <c r="E8" s="47">
        <f>IF('Lead-Daten'!$H8="April",'Lead-Daten'!$I8,0)</f>
        <v>0</v>
      </c>
      <c r="F8" s="47">
        <f>IF('Lead-Daten'!$H8="Mai",'Lead-Daten'!$I8,0)</f>
        <v>0</v>
      </c>
      <c r="G8" s="47">
        <f>IF('Lead-Daten'!$H8="Juni",'Lead-Daten'!$I8,0)</f>
        <v>0</v>
      </c>
      <c r="H8" s="47">
        <f>IF('Lead-Daten'!$H8="Juli",'Lead-Daten'!$I8,0)</f>
        <v>0</v>
      </c>
      <c r="I8" s="47">
        <f>IF('Lead-Daten'!$H8="August",'Lead-Daten'!$I8,0)</f>
        <v>0</v>
      </c>
      <c r="J8" s="47">
        <f>IF('Lead-Daten'!$H8="September",'Lead-Daten'!$I8,0)</f>
        <v>0</v>
      </c>
      <c r="K8" s="47">
        <f>IF('Lead-Daten'!$H8="Oktober",'Lead-Daten'!$I8,0)</f>
        <v>0</v>
      </c>
      <c r="L8" s="47">
        <f>IF('Lead-Daten'!$H8="November",'Lead-Daten'!$I8,0)</f>
        <v>0</v>
      </c>
      <c r="M8" s="47">
        <f>IF('Lead-Daten'!$H8="Dezember",'Lead-Daten'!$I8,0)</f>
        <v>0</v>
      </c>
    </row>
    <row r="9" spans="1:13" ht="12.75" customHeight="1">
      <c r="A9" s="46" t="str">
        <f>IF('Lead-Daten'!A9&lt;&gt;"",'Lead-Daten'!A9,"")</f>
        <v>Alpine Ski House</v>
      </c>
      <c r="B9" s="47">
        <f>IF('Lead-Daten'!$H9="Januar",'Lead-Daten'!$I9,0)</f>
        <v>0</v>
      </c>
      <c r="C9" s="47">
        <f>IF('Lead-Daten'!$H9="Februar",'Lead-Daten'!$I9,0)</f>
        <v>0</v>
      </c>
      <c r="D9" s="47">
        <f>IF('Lead-Daten'!$H9="März",'Lead-Daten'!$I9,0)</f>
        <v>20000</v>
      </c>
      <c r="E9" s="47">
        <f>IF('Lead-Daten'!$H9="April",'Lead-Daten'!$I9,0)</f>
        <v>0</v>
      </c>
      <c r="F9" s="47">
        <f>IF('Lead-Daten'!$H9="Mai",'Lead-Daten'!$I9,0)</f>
        <v>0</v>
      </c>
      <c r="G9" s="47">
        <f>IF('Lead-Daten'!$H9="Juni",'Lead-Daten'!$I9,0)</f>
        <v>0</v>
      </c>
      <c r="H9" s="47">
        <f>IF('Lead-Daten'!$H9="Juli",'Lead-Daten'!$I9,0)</f>
        <v>0</v>
      </c>
      <c r="I9" s="47">
        <f>IF('Lead-Daten'!$H9="August",'Lead-Daten'!$I9,0)</f>
        <v>0</v>
      </c>
      <c r="J9" s="47">
        <f>IF('Lead-Daten'!$H9="September",'Lead-Daten'!$I9,0)</f>
        <v>0</v>
      </c>
      <c r="K9" s="47">
        <f>IF('Lead-Daten'!$H9="Oktober",'Lead-Daten'!$I9,0)</f>
        <v>0</v>
      </c>
      <c r="L9" s="47">
        <f>IF('Lead-Daten'!$H9="November",'Lead-Daten'!$I9,0)</f>
        <v>0</v>
      </c>
      <c r="M9" s="47">
        <f>IF('Lead-Daten'!$H9="Dezember",'Lead-Daten'!$I9,0)</f>
        <v>0</v>
      </c>
    </row>
    <row r="10" spans="1:13" ht="12.75" customHeight="1">
      <c r="A10" s="46" t="str">
        <f>IF('Lead-Daten'!A10&lt;&gt;"",'Lead-Daten'!A10,"")</f>
        <v/>
      </c>
      <c r="B10" s="47">
        <f>IF('Lead-Daten'!$H10="Januar",'Lead-Daten'!$I10,0)</f>
        <v>0</v>
      </c>
      <c r="C10" s="47">
        <f>IF('Lead-Daten'!$H10="Februar",'Lead-Daten'!$I10,0)</f>
        <v>0</v>
      </c>
      <c r="D10" s="47">
        <f>IF('Lead-Daten'!$H10="März",'Lead-Daten'!$I10,0)</f>
        <v>0</v>
      </c>
      <c r="E10" s="47">
        <f>IF('Lead-Daten'!$H10="April",'Lead-Daten'!$I10,0)</f>
        <v>0</v>
      </c>
      <c r="F10" s="47">
        <f>IF('Lead-Daten'!$H10="Mai",'Lead-Daten'!$I10,0)</f>
        <v>0</v>
      </c>
      <c r="G10" s="47">
        <f>IF('Lead-Daten'!$H10="Juni",'Lead-Daten'!$I10,0)</f>
        <v>0</v>
      </c>
      <c r="H10" s="47">
        <f>IF('Lead-Daten'!$H10="Juli",'Lead-Daten'!$I10,0)</f>
        <v>0</v>
      </c>
      <c r="I10" s="47">
        <f>IF('Lead-Daten'!$H10="August",'Lead-Daten'!$I10,0)</f>
        <v>0</v>
      </c>
      <c r="J10" s="47">
        <f>IF('Lead-Daten'!$H10="September",'Lead-Daten'!$I10,0)</f>
        <v>0</v>
      </c>
      <c r="K10" s="47">
        <f>IF('Lead-Daten'!$H10="Oktober",'Lead-Daten'!$I10,0)</f>
        <v>0</v>
      </c>
      <c r="L10" s="47">
        <f>IF('Lead-Daten'!$H10="November",'Lead-Daten'!$I10,0)</f>
        <v>0</v>
      </c>
      <c r="M10" s="47">
        <f>IF('Lead-Daten'!$H10="Dezember",'Lead-Daten'!$I10,0)</f>
        <v>0</v>
      </c>
    </row>
    <row r="11" spans="1:13" ht="12.75" customHeight="1">
      <c r="A11" s="46" t="str">
        <f>IF('Lead-Daten'!A11&lt;&gt;"",'Lead-Daten'!A11,"")</f>
        <v/>
      </c>
      <c r="B11" s="47">
        <f>IF('Lead-Daten'!$H11="Januar",'Lead-Daten'!$I11,0)</f>
        <v>0</v>
      </c>
      <c r="C11" s="47">
        <f>IF('Lead-Daten'!$H11="Februar",'Lead-Daten'!$I11,0)</f>
        <v>0</v>
      </c>
      <c r="D11" s="47">
        <f>IF('Lead-Daten'!$H11="März",'Lead-Daten'!$I11,0)</f>
        <v>0</v>
      </c>
      <c r="E11" s="47">
        <f>IF('Lead-Daten'!$H11="April",'Lead-Daten'!$I11,0)</f>
        <v>0</v>
      </c>
      <c r="F11" s="47">
        <f>IF('Lead-Daten'!$H11="Mai",'Lead-Daten'!$I11,0)</f>
        <v>0</v>
      </c>
      <c r="G11" s="47">
        <f>IF('Lead-Daten'!$H11="Juni",'Lead-Daten'!$I11,0)</f>
        <v>0</v>
      </c>
      <c r="H11" s="47">
        <f>IF('Lead-Daten'!$H11="Juli",'Lead-Daten'!$I11,0)</f>
        <v>0</v>
      </c>
      <c r="I11" s="47">
        <f>IF('Lead-Daten'!$H11="August",'Lead-Daten'!$I11,0)</f>
        <v>0</v>
      </c>
      <c r="J11" s="47">
        <f>IF('Lead-Daten'!$H11="September",'Lead-Daten'!$I11,0)</f>
        <v>0</v>
      </c>
      <c r="K11" s="47">
        <f>IF('Lead-Daten'!$H11="Oktober",'Lead-Daten'!$I11,0)</f>
        <v>0</v>
      </c>
      <c r="L11" s="47">
        <f>IF('Lead-Daten'!$H11="November",'Lead-Daten'!$I11,0)</f>
        <v>0</v>
      </c>
      <c r="M11" s="47">
        <f>IF('Lead-Daten'!$H11="Dezember",'Lead-Daten'!$I11,0)</f>
        <v>0</v>
      </c>
    </row>
    <row r="12" spans="1:13" ht="12.75" customHeight="1">
      <c r="A12" s="46" t="str">
        <f>IF('Lead-Daten'!A12&lt;&gt;"",'Lead-Daten'!A12,"")</f>
        <v/>
      </c>
      <c r="B12" s="47">
        <f>IF('Lead-Daten'!$H12="Januar",'Lead-Daten'!$I12,0)</f>
        <v>0</v>
      </c>
      <c r="C12" s="47">
        <f>IF('Lead-Daten'!$H12="Februar",'Lead-Daten'!$I12,0)</f>
        <v>0</v>
      </c>
      <c r="D12" s="47">
        <f>IF('Lead-Daten'!$H12="März",'Lead-Daten'!$I12,0)</f>
        <v>0</v>
      </c>
      <c r="E12" s="47">
        <f>IF('Lead-Daten'!$H12="April",'Lead-Daten'!$I12,0)</f>
        <v>0</v>
      </c>
      <c r="F12" s="47">
        <f>IF('Lead-Daten'!$H12="Mai",'Lead-Daten'!$I12,0)</f>
        <v>0</v>
      </c>
      <c r="G12" s="47">
        <f>IF('Lead-Daten'!$H12="Juni",'Lead-Daten'!$I12,0)</f>
        <v>0</v>
      </c>
      <c r="H12" s="47">
        <f>IF('Lead-Daten'!$H12="Juli",'Lead-Daten'!$I12,0)</f>
        <v>0</v>
      </c>
      <c r="I12" s="47">
        <f>IF('Lead-Daten'!$H12="August",'Lead-Daten'!$I12,0)</f>
        <v>0</v>
      </c>
      <c r="J12" s="47">
        <f>IF('Lead-Daten'!$H12="September",'Lead-Daten'!$I12,0)</f>
        <v>0</v>
      </c>
      <c r="K12" s="47">
        <f>IF('Lead-Daten'!$H12="Oktober",'Lead-Daten'!$I12,0)</f>
        <v>0</v>
      </c>
      <c r="L12" s="47">
        <f>IF('Lead-Daten'!$H12="November",'Lead-Daten'!$I12,0)</f>
        <v>0</v>
      </c>
      <c r="M12" s="47">
        <f>IF('Lead-Daten'!$H12="Dezember",'Lead-Daten'!$I12,0)</f>
        <v>0</v>
      </c>
    </row>
    <row r="13" spans="1:13" ht="12.75" customHeight="1">
      <c r="A13" s="46" t="str">
        <f>IF('Lead-Daten'!A13&lt;&gt;"",'Lead-Daten'!A13,"")</f>
        <v/>
      </c>
      <c r="B13" s="47">
        <f>IF('Lead-Daten'!$H13="Januar",'Lead-Daten'!$I13,0)</f>
        <v>0</v>
      </c>
      <c r="C13" s="47">
        <f>IF('Lead-Daten'!$H13="Februar",'Lead-Daten'!$I13,0)</f>
        <v>0</v>
      </c>
      <c r="D13" s="47">
        <f>IF('Lead-Daten'!$H13="März",'Lead-Daten'!$I13,0)</f>
        <v>0</v>
      </c>
      <c r="E13" s="47">
        <f>IF('Lead-Daten'!$H13="April",'Lead-Daten'!$I13,0)</f>
        <v>0</v>
      </c>
      <c r="F13" s="47">
        <f>IF('Lead-Daten'!$H13="Mai",'Lead-Daten'!$I13,0)</f>
        <v>0</v>
      </c>
      <c r="G13" s="47">
        <f>IF('Lead-Daten'!$H13="Juni",'Lead-Daten'!$I13,0)</f>
        <v>0</v>
      </c>
      <c r="H13" s="47">
        <f>IF('Lead-Daten'!$H13="Juli",'Lead-Daten'!$I13,0)</f>
        <v>0</v>
      </c>
      <c r="I13" s="47">
        <f>IF('Lead-Daten'!$H13="August",'Lead-Daten'!$I13,0)</f>
        <v>0</v>
      </c>
      <c r="J13" s="47">
        <f>IF('Lead-Daten'!$H13="September",'Lead-Daten'!$I13,0)</f>
        <v>0</v>
      </c>
      <c r="K13" s="47">
        <f>IF('Lead-Daten'!$H13="Oktober",'Lead-Daten'!$I13,0)</f>
        <v>0</v>
      </c>
      <c r="L13" s="47">
        <f>IF('Lead-Daten'!$H13="November",'Lead-Daten'!$I13,0)</f>
        <v>0</v>
      </c>
      <c r="M13" s="47">
        <f>IF('Lead-Daten'!$H13="Dezember",'Lead-Daten'!$I13,0)</f>
        <v>0</v>
      </c>
    </row>
    <row r="14" spans="1:13" ht="12.75" customHeight="1">
      <c r="A14" s="46" t="str">
        <f>IF('Lead-Daten'!A14&lt;&gt;"",'Lead-Daten'!A14,"")</f>
        <v/>
      </c>
      <c r="B14" s="47">
        <f>IF('Lead-Daten'!$H14="Januar",'Lead-Daten'!$I14,0)</f>
        <v>0</v>
      </c>
      <c r="C14" s="47">
        <f>IF('Lead-Daten'!$H14="Februar",'Lead-Daten'!$I14,0)</f>
        <v>0</v>
      </c>
      <c r="D14" s="47">
        <f>IF('Lead-Daten'!$H14="März",'Lead-Daten'!$I14,0)</f>
        <v>0</v>
      </c>
      <c r="E14" s="47">
        <f>IF('Lead-Daten'!$H14="April",'Lead-Daten'!$I14,0)</f>
        <v>0</v>
      </c>
      <c r="F14" s="47">
        <f>IF('Lead-Daten'!$H14="Mai",'Lead-Daten'!$I14,0)</f>
        <v>0</v>
      </c>
      <c r="G14" s="47">
        <f>IF('Lead-Daten'!$H14="Juni",'Lead-Daten'!$I14,0)</f>
        <v>0</v>
      </c>
      <c r="H14" s="47">
        <f>IF('Lead-Daten'!$H14="Juli",'Lead-Daten'!$I14,0)</f>
        <v>0</v>
      </c>
      <c r="I14" s="47">
        <f>IF('Lead-Daten'!$H14="August",'Lead-Daten'!$I14,0)</f>
        <v>0</v>
      </c>
      <c r="J14" s="47">
        <f>IF('Lead-Daten'!$H14="September",'Lead-Daten'!$I14,0)</f>
        <v>0</v>
      </c>
      <c r="K14" s="47">
        <f>IF('Lead-Daten'!$H14="Oktober",'Lead-Daten'!$I14,0)</f>
        <v>0</v>
      </c>
      <c r="L14" s="47">
        <f>IF('Lead-Daten'!$H14="November",'Lead-Daten'!$I14,0)</f>
        <v>0</v>
      </c>
      <c r="M14" s="47">
        <f>IF('Lead-Daten'!$H14="Dezember",'Lead-Daten'!$I14,0)</f>
        <v>0</v>
      </c>
    </row>
    <row r="15" spans="1:13" ht="12.75" customHeight="1">
      <c r="A15" s="46" t="str">
        <f>IF('Lead-Daten'!A15&lt;&gt;"",'Lead-Daten'!A15,"")</f>
        <v/>
      </c>
      <c r="B15" s="47">
        <f>IF('Lead-Daten'!$H15="Januar",'Lead-Daten'!$I15,0)</f>
        <v>0</v>
      </c>
      <c r="C15" s="47">
        <f>IF('Lead-Daten'!$H15="Februar",'Lead-Daten'!$I15,0)</f>
        <v>0</v>
      </c>
      <c r="D15" s="47">
        <f>IF('Lead-Daten'!$H15="März",'Lead-Daten'!$I15,0)</f>
        <v>0</v>
      </c>
      <c r="E15" s="47">
        <f>IF('Lead-Daten'!$H15="April",'Lead-Daten'!$I15,0)</f>
        <v>0</v>
      </c>
      <c r="F15" s="47">
        <f>IF('Lead-Daten'!$H15="Mai",'Lead-Daten'!$I15,0)</f>
        <v>0</v>
      </c>
      <c r="G15" s="47">
        <f>IF('Lead-Daten'!$H15="Juni",'Lead-Daten'!$I15,0)</f>
        <v>0</v>
      </c>
      <c r="H15" s="47">
        <f>IF('Lead-Daten'!$H15="Juli",'Lead-Daten'!$I15,0)</f>
        <v>0</v>
      </c>
      <c r="I15" s="47">
        <f>IF('Lead-Daten'!$H15="August",'Lead-Daten'!$I15,0)</f>
        <v>0</v>
      </c>
      <c r="J15" s="47">
        <f>IF('Lead-Daten'!$H15="September",'Lead-Daten'!$I15,0)</f>
        <v>0</v>
      </c>
      <c r="K15" s="47">
        <f>IF('Lead-Daten'!$H15="Oktober",'Lead-Daten'!$I15,0)</f>
        <v>0</v>
      </c>
      <c r="L15" s="47">
        <f>IF('Lead-Daten'!$H15="November",'Lead-Daten'!$I15,0)</f>
        <v>0</v>
      </c>
      <c r="M15" s="47">
        <f>IF('Lead-Daten'!$H15="Dezember",'Lead-Daten'!$I15,0)</f>
        <v>0</v>
      </c>
    </row>
    <row r="16" spans="1:13" ht="12.75" customHeight="1">
      <c r="A16" s="46" t="str">
        <f>IF('Lead-Daten'!A16&lt;&gt;"",'Lead-Daten'!A16,"")</f>
        <v/>
      </c>
      <c r="B16" s="47">
        <f>IF('Lead-Daten'!$H16="Januar",'Lead-Daten'!$I16,0)</f>
        <v>0</v>
      </c>
      <c r="C16" s="47">
        <f>IF('Lead-Daten'!$H16="Februar",'Lead-Daten'!$I16,0)</f>
        <v>0</v>
      </c>
      <c r="D16" s="47">
        <f>IF('Lead-Daten'!$H16="März",'Lead-Daten'!$I16,0)</f>
        <v>0</v>
      </c>
      <c r="E16" s="47">
        <f>IF('Lead-Daten'!$H16="April",'Lead-Daten'!$I16,0)</f>
        <v>0</v>
      </c>
      <c r="F16" s="47">
        <f>IF('Lead-Daten'!$H16="Mai",'Lead-Daten'!$I16,0)</f>
        <v>0</v>
      </c>
      <c r="G16" s="47">
        <f>IF('Lead-Daten'!$H16="Juni",'Lead-Daten'!$I16,0)</f>
        <v>0</v>
      </c>
      <c r="H16" s="47">
        <f>IF('Lead-Daten'!$H16="Juli",'Lead-Daten'!$I16,0)</f>
        <v>0</v>
      </c>
      <c r="I16" s="47">
        <f>IF('Lead-Daten'!$H16="August",'Lead-Daten'!$I16,0)</f>
        <v>0</v>
      </c>
      <c r="J16" s="47">
        <f>IF('Lead-Daten'!$H16="September",'Lead-Daten'!$I16,0)</f>
        <v>0</v>
      </c>
      <c r="K16" s="47">
        <f>IF('Lead-Daten'!$H16="Oktober",'Lead-Daten'!$I16,0)</f>
        <v>0</v>
      </c>
      <c r="L16" s="47">
        <f>IF('Lead-Daten'!$H16="November",'Lead-Daten'!$I16,0)</f>
        <v>0</v>
      </c>
      <c r="M16" s="47">
        <f>IF('Lead-Daten'!$H16="Dezember",'Lead-Daten'!$I16,0)</f>
        <v>0</v>
      </c>
    </row>
    <row r="17" spans="1:13" ht="12.75" customHeight="1">
      <c r="A17" s="46" t="str">
        <f>IF('Lead-Daten'!A17&lt;&gt;"",'Lead-Daten'!A17,"")</f>
        <v/>
      </c>
      <c r="B17" s="47">
        <f>IF('Lead-Daten'!$H17="Januar",'Lead-Daten'!$I17,0)</f>
        <v>0</v>
      </c>
      <c r="C17" s="47">
        <f>IF('Lead-Daten'!$H17="Februar",'Lead-Daten'!$I17,0)</f>
        <v>0</v>
      </c>
      <c r="D17" s="47">
        <f>IF('Lead-Daten'!$H17="März",'Lead-Daten'!$I17,0)</f>
        <v>0</v>
      </c>
      <c r="E17" s="47">
        <f>IF('Lead-Daten'!$H17="April",'Lead-Daten'!$I17,0)</f>
        <v>0</v>
      </c>
      <c r="F17" s="47">
        <f>IF('Lead-Daten'!$H17="Mai",'Lead-Daten'!$I17,0)</f>
        <v>0</v>
      </c>
      <c r="G17" s="47">
        <f>IF('Lead-Daten'!$H17="Juni",'Lead-Daten'!$I17,0)</f>
        <v>0</v>
      </c>
      <c r="H17" s="47">
        <f>IF('Lead-Daten'!$H17="Juli",'Lead-Daten'!$I17,0)</f>
        <v>0</v>
      </c>
      <c r="I17" s="47">
        <f>IF('Lead-Daten'!$H17="August",'Lead-Daten'!$I17,0)</f>
        <v>0</v>
      </c>
      <c r="J17" s="47">
        <f>IF('Lead-Daten'!$H17="September",'Lead-Daten'!$I17,0)</f>
        <v>0</v>
      </c>
      <c r="K17" s="47">
        <f>IF('Lead-Daten'!$H17="Oktober",'Lead-Daten'!$I17,0)</f>
        <v>0</v>
      </c>
      <c r="L17" s="47">
        <f>IF('Lead-Daten'!$H17="November",'Lead-Daten'!$I17,0)</f>
        <v>0</v>
      </c>
      <c r="M17" s="47">
        <f>IF('Lead-Daten'!$H17="Dezember",'Lead-Daten'!$I17,0)</f>
        <v>0</v>
      </c>
    </row>
    <row r="18" spans="1:13" ht="12.75" customHeight="1">
      <c r="A18" s="46" t="str">
        <f>IF('Lead-Daten'!A18&lt;&gt;"",'Lead-Daten'!A18,"")</f>
        <v/>
      </c>
      <c r="B18" s="47">
        <f>IF('Lead-Daten'!$H18="Januar",'Lead-Daten'!$I18,0)</f>
        <v>0</v>
      </c>
      <c r="C18" s="47">
        <f>IF('Lead-Daten'!$H18="Februar",'Lead-Daten'!$I18,0)</f>
        <v>0</v>
      </c>
      <c r="D18" s="47">
        <f>IF('Lead-Daten'!$H18="März",'Lead-Daten'!$I18,0)</f>
        <v>0</v>
      </c>
      <c r="E18" s="47">
        <f>IF('Lead-Daten'!$H18="April",'Lead-Daten'!$I18,0)</f>
        <v>0</v>
      </c>
      <c r="F18" s="47">
        <f>IF('Lead-Daten'!$H18="Mai",'Lead-Daten'!$I18,0)</f>
        <v>0</v>
      </c>
      <c r="G18" s="47">
        <f>IF('Lead-Daten'!$H18="Juni",'Lead-Daten'!$I18,0)</f>
        <v>0</v>
      </c>
      <c r="H18" s="47">
        <f>IF('Lead-Daten'!$H18="Juli",'Lead-Daten'!$I18,0)</f>
        <v>0</v>
      </c>
      <c r="I18" s="47">
        <f>IF('Lead-Daten'!$H18="August",'Lead-Daten'!$I18,0)</f>
        <v>0</v>
      </c>
      <c r="J18" s="47">
        <f>IF('Lead-Daten'!$H18="September",'Lead-Daten'!$I18,0)</f>
        <v>0</v>
      </c>
      <c r="K18" s="47">
        <f>IF('Lead-Daten'!$H18="Oktober",'Lead-Daten'!$I18,0)</f>
        <v>0</v>
      </c>
      <c r="L18" s="47">
        <f>IF('Lead-Daten'!$H18="November",'Lead-Daten'!$I18,0)</f>
        <v>0</v>
      </c>
      <c r="M18" s="47">
        <f>IF('Lead-Daten'!$H18="Dezember",'Lead-Daten'!$I18,0)</f>
        <v>0</v>
      </c>
    </row>
    <row r="19" spans="1:13" ht="12.75" customHeight="1">
      <c r="A19" s="46" t="str">
        <f>IF('Lead-Daten'!A19&lt;&gt;"",'Lead-Daten'!A19,"")</f>
        <v/>
      </c>
      <c r="B19" s="47">
        <f>IF('Lead-Daten'!$H19="Januar",'Lead-Daten'!$I19,0)</f>
        <v>0</v>
      </c>
      <c r="C19" s="47">
        <f>IF('Lead-Daten'!$H19="Februar",'Lead-Daten'!$I19,0)</f>
        <v>0</v>
      </c>
      <c r="D19" s="47">
        <f>IF('Lead-Daten'!$H19="März",'Lead-Daten'!$I19,0)</f>
        <v>0</v>
      </c>
      <c r="E19" s="47">
        <f>IF('Lead-Daten'!$H19="April",'Lead-Daten'!$I19,0)</f>
        <v>0</v>
      </c>
      <c r="F19" s="47">
        <f>IF('Lead-Daten'!$H19="Mai",'Lead-Daten'!$I19,0)</f>
        <v>0</v>
      </c>
      <c r="G19" s="47">
        <f>IF('Lead-Daten'!$H19="Juni",'Lead-Daten'!$I19,0)</f>
        <v>0</v>
      </c>
      <c r="H19" s="47">
        <f>IF('Lead-Daten'!$H19="Juli",'Lead-Daten'!$I19,0)</f>
        <v>0</v>
      </c>
      <c r="I19" s="47">
        <f>IF('Lead-Daten'!$H19="August",'Lead-Daten'!$I19,0)</f>
        <v>0</v>
      </c>
      <c r="J19" s="47">
        <f>IF('Lead-Daten'!$H19="September",'Lead-Daten'!$I19,0)</f>
        <v>0</v>
      </c>
      <c r="K19" s="47">
        <f>IF('Lead-Daten'!$H19="Oktober",'Lead-Daten'!$I19,0)</f>
        <v>0</v>
      </c>
      <c r="L19" s="47">
        <f>IF('Lead-Daten'!$H19="November",'Lead-Daten'!$I19,0)</f>
        <v>0</v>
      </c>
      <c r="M19" s="47">
        <f>IF('Lead-Daten'!$H19="Dezember",'Lead-Daten'!$I19,0)</f>
        <v>0</v>
      </c>
    </row>
    <row r="20" spans="1:13" ht="12.75" customHeight="1">
      <c r="A20" s="46" t="str">
        <f>IF('Lead-Daten'!A20&lt;&gt;"",'Lead-Daten'!A20,"")</f>
        <v/>
      </c>
      <c r="B20" s="47">
        <f>IF('Lead-Daten'!$H20="Januar",'Lead-Daten'!$I20,0)</f>
        <v>0</v>
      </c>
      <c r="C20" s="47">
        <f>IF('Lead-Daten'!$H20="Februar",'Lead-Daten'!$I20,0)</f>
        <v>0</v>
      </c>
      <c r="D20" s="47">
        <f>IF('Lead-Daten'!$H20="März",'Lead-Daten'!$I20,0)</f>
        <v>0</v>
      </c>
      <c r="E20" s="47">
        <f>IF('Lead-Daten'!$H20="April",'Lead-Daten'!$I20,0)</f>
        <v>0</v>
      </c>
      <c r="F20" s="47">
        <f>IF('Lead-Daten'!$H20="Mai",'Lead-Daten'!$I20,0)</f>
        <v>0</v>
      </c>
      <c r="G20" s="47">
        <f>IF('Lead-Daten'!$H20="Juni",'Lead-Daten'!$I20,0)</f>
        <v>0</v>
      </c>
      <c r="H20" s="47">
        <f>IF('Lead-Daten'!$H20="Juli",'Lead-Daten'!$I20,0)</f>
        <v>0</v>
      </c>
      <c r="I20" s="47">
        <f>IF('Lead-Daten'!$H20="August",'Lead-Daten'!$I20,0)</f>
        <v>0</v>
      </c>
      <c r="J20" s="47">
        <f>IF('Lead-Daten'!$H20="September",'Lead-Daten'!$I20,0)</f>
        <v>0</v>
      </c>
      <c r="K20" s="47">
        <f>IF('Lead-Daten'!$H20="Oktober",'Lead-Daten'!$I20,0)</f>
        <v>0</v>
      </c>
      <c r="L20" s="47">
        <f>IF('Lead-Daten'!$H20="November",'Lead-Daten'!$I20,0)</f>
        <v>0</v>
      </c>
      <c r="M20" s="47">
        <f>IF('Lead-Daten'!$H20="Dezember",'Lead-Daten'!$I20,0)</f>
        <v>0</v>
      </c>
    </row>
    <row r="21" spans="1:13" ht="12.75" customHeight="1">
      <c r="A21" s="46" t="str">
        <f>IF('Lead-Daten'!A21&lt;&gt;"",'Lead-Daten'!A21,"")</f>
        <v/>
      </c>
      <c r="B21" s="47">
        <f>IF('Lead-Daten'!$H21="Januar",'Lead-Daten'!$I21,0)</f>
        <v>0</v>
      </c>
      <c r="C21" s="47">
        <f>IF('Lead-Daten'!$H21="Februar",'Lead-Daten'!$I21,0)</f>
        <v>0</v>
      </c>
      <c r="D21" s="47">
        <f>IF('Lead-Daten'!$H21="März",'Lead-Daten'!$I21,0)</f>
        <v>0</v>
      </c>
      <c r="E21" s="47">
        <f>IF('Lead-Daten'!$H21="April",'Lead-Daten'!$I21,0)</f>
        <v>0</v>
      </c>
      <c r="F21" s="47">
        <f>IF('Lead-Daten'!$H21="Mai",'Lead-Daten'!$I21,0)</f>
        <v>0</v>
      </c>
      <c r="G21" s="47">
        <f>IF('Lead-Daten'!$H21="Juni",'Lead-Daten'!$I21,0)</f>
        <v>0</v>
      </c>
      <c r="H21" s="47">
        <f>IF('Lead-Daten'!$H21="Juli",'Lead-Daten'!$I21,0)</f>
        <v>0</v>
      </c>
      <c r="I21" s="47">
        <f>IF('Lead-Daten'!$H21="August",'Lead-Daten'!$I21,0)</f>
        <v>0</v>
      </c>
      <c r="J21" s="47">
        <f>IF('Lead-Daten'!$H21="September",'Lead-Daten'!$I21,0)</f>
        <v>0</v>
      </c>
      <c r="K21" s="47">
        <f>IF('Lead-Daten'!$H21="Oktober",'Lead-Daten'!$I21,0)</f>
        <v>0</v>
      </c>
      <c r="L21" s="47">
        <f>IF('Lead-Daten'!$H21="November",'Lead-Daten'!$I21,0)</f>
        <v>0</v>
      </c>
      <c r="M21" s="47">
        <f>IF('Lead-Daten'!$H21="Dezember",'Lead-Daten'!$I21,0)</f>
        <v>0</v>
      </c>
    </row>
    <row r="22" spans="1:13" ht="12.75" customHeight="1">
      <c r="A22" s="46" t="str">
        <f>IF('Lead-Daten'!A22&lt;&gt;"",'Lead-Daten'!A22,"")</f>
        <v/>
      </c>
      <c r="B22" s="47">
        <f>IF('Lead-Daten'!$H22="Januar",'Lead-Daten'!$I22,0)</f>
        <v>0</v>
      </c>
      <c r="C22" s="47">
        <f>IF('Lead-Daten'!$H22="Februar",'Lead-Daten'!$I22,0)</f>
        <v>0</v>
      </c>
      <c r="D22" s="47">
        <f>IF('Lead-Daten'!$H22="März",'Lead-Daten'!$I22,0)</f>
        <v>0</v>
      </c>
      <c r="E22" s="47">
        <f>IF('Lead-Daten'!$H22="April",'Lead-Daten'!$I22,0)</f>
        <v>0</v>
      </c>
      <c r="F22" s="47">
        <f>IF('Lead-Daten'!$H22="Mai",'Lead-Daten'!$I22,0)</f>
        <v>0</v>
      </c>
      <c r="G22" s="47">
        <f>IF('Lead-Daten'!$H22="Juni",'Lead-Daten'!$I22,0)</f>
        <v>0</v>
      </c>
      <c r="H22" s="47">
        <f>IF('Lead-Daten'!$H22="Juli",'Lead-Daten'!$I22,0)</f>
        <v>0</v>
      </c>
      <c r="I22" s="47">
        <f>IF('Lead-Daten'!$H22="August",'Lead-Daten'!$I22,0)</f>
        <v>0</v>
      </c>
      <c r="J22" s="47">
        <f>IF('Lead-Daten'!$H22="September",'Lead-Daten'!$I22,0)</f>
        <v>0</v>
      </c>
      <c r="K22" s="47">
        <f>IF('Lead-Daten'!$H22="Oktober",'Lead-Daten'!$I22,0)</f>
        <v>0</v>
      </c>
      <c r="L22" s="47">
        <f>IF('Lead-Daten'!$H22="November",'Lead-Daten'!$I22,0)</f>
        <v>0</v>
      </c>
      <c r="M22" s="47">
        <f>IF('Lead-Daten'!$H22="Dezember",'Lead-Daten'!$I22,0)</f>
        <v>0</v>
      </c>
    </row>
    <row r="23" spans="1:13" ht="12.75" customHeight="1">
      <c r="A23" s="46" t="str">
        <f>IF('Lead-Daten'!A23&lt;&gt;"",'Lead-Daten'!A23,"")</f>
        <v/>
      </c>
      <c r="B23" s="47">
        <f>IF('Lead-Daten'!$H23="Januar",'Lead-Daten'!$I23,0)</f>
        <v>0</v>
      </c>
      <c r="C23" s="47">
        <f>IF('Lead-Daten'!$H23="Februar",'Lead-Daten'!$I23,0)</f>
        <v>0</v>
      </c>
      <c r="D23" s="47">
        <f>IF('Lead-Daten'!$H23="März",'Lead-Daten'!$I23,0)</f>
        <v>0</v>
      </c>
      <c r="E23" s="47">
        <f>IF('Lead-Daten'!$H23="April",'Lead-Daten'!$I23,0)</f>
        <v>0</v>
      </c>
      <c r="F23" s="47">
        <f>IF('Lead-Daten'!$H23="Mai",'Lead-Daten'!$I23,0)</f>
        <v>0</v>
      </c>
      <c r="G23" s="47">
        <f>IF('Lead-Daten'!$H23="Juni",'Lead-Daten'!$I23,0)</f>
        <v>0</v>
      </c>
      <c r="H23" s="47">
        <f>IF('Lead-Daten'!$H23="Juli",'Lead-Daten'!$I23,0)</f>
        <v>0</v>
      </c>
      <c r="I23" s="47">
        <f>IF('Lead-Daten'!$H23="August",'Lead-Daten'!$I23,0)</f>
        <v>0</v>
      </c>
      <c r="J23" s="47">
        <f>IF('Lead-Daten'!$H23="September",'Lead-Daten'!$I23,0)</f>
        <v>0</v>
      </c>
      <c r="K23" s="47">
        <f>IF('Lead-Daten'!$H23="Oktober",'Lead-Daten'!$I23,0)</f>
        <v>0</v>
      </c>
      <c r="L23" s="47">
        <f>IF('Lead-Daten'!$H23="November",'Lead-Daten'!$I23,0)</f>
        <v>0</v>
      </c>
      <c r="M23" s="47">
        <f>IF('Lead-Daten'!$H23="Dezember",'Lead-Daten'!$I23,0)</f>
        <v>0</v>
      </c>
    </row>
    <row r="24" spans="1:13" ht="12.75" customHeight="1">
      <c r="A24" s="46" t="str">
        <f>IF('Lead-Daten'!A24&lt;&gt;"",'Lead-Daten'!A24,"")</f>
        <v/>
      </c>
      <c r="B24" s="47">
        <f>IF('Lead-Daten'!$H24="Januar",'Lead-Daten'!$I24,0)</f>
        <v>0</v>
      </c>
      <c r="C24" s="47">
        <f>IF('Lead-Daten'!$H24="Februar",'Lead-Daten'!$I24,0)</f>
        <v>0</v>
      </c>
      <c r="D24" s="47">
        <f>IF('Lead-Daten'!$H24="März",'Lead-Daten'!$I24,0)</f>
        <v>0</v>
      </c>
      <c r="E24" s="47">
        <f>IF('Lead-Daten'!$H24="April",'Lead-Daten'!$I24,0)</f>
        <v>0</v>
      </c>
      <c r="F24" s="47">
        <f>IF('Lead-Daten'!$H24="Mai",'Lead-Daten'!$I24,0)</f>
        <v>0</v>
      </c>
      <c r="G24" s="47">
        <f>IF('Lead-Daten'!$H24="Juni",'Lead-Daten'!$I24,0)</f>
        <v>0</v>
      </c>
      <c r="H24" s="47">
        <f>IF('Lead-Daten'!$H24="Juli",'Lead-Daten'!$I24,0)</f>
        <v>0</v>
      </c>
      <c r="I24" s="47">
        <f>IF('Lead-Daten'!$H24="August",'Lead-Daten'!$I24,0)</f>
        <v>0</v>
      </c>
      <c r="J24" s="47">
        <f>IF('Lead-Daten'!$H24="September",'Lead-Daten'!$I24,0)</f>
        <v>0</v>
      </c>
      <c r="K24" s="47">
        <f>IF('Lead-Daten'!$H24="Oktober",'Lead-Daten'!$I24,0)</f>
        <v>0</v>
      </c>
      <c r="L24" s="47">
        <f>IF('Lead-Daten'!$H24="November",'Lead-Daten'!$I24,0)</f>
        <v>0</v>
      </c>
      <c r="M24" s="47">
        <f>IF('Lead-Daten'!$H24="Dezember",'Lead-Daten'!$I24,0)</f>
        <v>0</v>
      </c>
    </row>
    <row r="25" spans="1:13" ht="12.75" customHeight="1">
      <c r="A25" s="46" t="str">
        <f>IF('Lead-Daten'!A25&lt;&gt;"",'Lead-Daten'!A25,"")</f>
        <v/>
      </c>
      <c r="B25" s="47">
        <f>IF('Lead-Daten'!$H25="Januar",'Lead-Daten'!$I25,0)</f>
        <v>0</v>
      </c>
      <c r="C25" s="47">
        <f>IF('Lead-Daten'!$H25="Februar",'Lead-Daten'!$I25,0)</f>
        <v>0</v>
      </c>
      <c r="D25" s="47">
        <f>IF('Lead-Daten'!$H25="März",'Lead-Daten'!$I25,0)</f>
        <v>0</v>
      </c>
      <c r="E25" s="47">
        <f>IF('Lead-Daten'!$H25="April",'Lead-Daten'!$I25,0)</f>
        <v>0</v>
      </c>
      <c r="F25" s="47">
        <f>IF('Lead-Daten'!$H25="Mai",'Lead-Daten'!$I25,0)</f>
        <v>0</v>
      </c>
      <c r="G25" s="47">
        <f>IF('Lead-Daten'!$H25="Juni",'Lead-Daten'!$I25,0)</f>
        <v>0</v>
      </c>
      <c r="H25" s="47">
        <f>IF('Lead-Daten'!$H25="Juli",'Lead-Daten'!$I25,0)</f>
        <v>0</v>
      </c>
      <c r="I25" s="47">
        <f>IF('Lead-Daten'!$H25="August",'Lead-Daten'!$I25,0)</f>
        <v>0</v>
      </c>
      <c r="J25" s="47">
        <f>IF('Lead-Daten'!$H25="September",'Lead-Daten'!$I25,0)</f>
        <v>0</v>
      </c>
      <c r="K25" s="47">
        <f>IF('Lead-Daten'!$H25="Oktober",'Lead-Daten'!$I25,0)</f>
        <v>0</v>
      </c>
      <c r="L25" s="47">
        <f>IF('Lead-Daten'!$H25="November",'Lead-Daten'!$I25,0)</f>
        <v>0</v>
      </c>
      <c r="M25" s="47">
        <f>IF('Lead-Daten'!$H25="Dezember",'Lead-Daten'!$I25,0)</f>
        <v>0</v>
      </c>
    </row>
    <row r="26" spans="1:13" ht="12.75" customHeight="1">
      <c r="A26" s="46" t="str">
        <f>IF('Lead-Daten'!A26&lt;&gt;"",'Lead-Daten'!A26,"")</f>
        <v/>
      </c>
      <c r="B26" s="47">
        <f>IF('Lead-Daten'!$H26="Januar",'Lead-Daten'!$I26,0)</f>
        <v>0</v>
      </c>
      <c r="C26" s="47">
        <f>IF('Lead-Daten'!$H26="Februar",'Lead-Daten'!$I26,0)</f>
        <v>0</v>
      </c>
      <c r="D26" s="47">
        <f>IF('Lead-Daten'!$H26="März",'Lead-Daten'!$I26,0)</f>
        <v>0</v>
      </c>
      <c r="E26" s="47">
        <f>IF('Lead-Daten'!$H26="April",'Lead-Daten'!$I26,0)</f>
        <v>0</v>
      </c>
      <c r="F26" s="47">
        <f>IF('Lead-Daten'!$H26="Mai",'Lead-Daten'!$I26,0)</f>
        <v>0</v>
      </c>
      <c r="G26" s="47">
        <f>IF('Lead-Daten'!$H26="Juni",'Lead-Daten'!$I26,0)</f>
        <v>0</v>
      </c>
      <c r="H26" s="47">
        <f>IF('Lead-Daten'!$H26="Juli",'Lead-Daten'!$I26,0)</f>
        <v>0</v>
      </c>
      <c r="I26" s="47">
        <f>IF('Lead-Daten'!$H26="August",'Lead-Daten'!$I26,0)</f>
        <v>0</v>
      </c>
      <c r="J26" s="47">
        <f>IF('Lead-Daten'!$H26="September",'Lead-Daten'!$I26,0)</f>
        <v>0</v>
      </c>
      <c r="K26" s="47">
        <f>IF('Lead-Daten'!$H26="Oktober",'Lead-Daten'!$I26,0)</f>
        <v>0</v>
      </c>
      <c r="L26" s="47">
        <f>IF('Lead-Daten'!$H26="November",'Lead-Daten'!$I26,0)</f>
        <v>0</v>
      </c>
      <c r="M26" s="47">
        <f>IF('Lead-Daten'!$H26="Dezember",'Lead-Daten'!$I26,0)</f>
        <v>0</v>
      </c>
    </row>
    <row r="27" spans="1:13" ht="12.75" customHeight="1">
      <c r="A27" s="46" t="str">
        <f>IF('Lead-Daten'!A27&lt;&gt;"",'Lead-Daten'!A27,"")</f>
        <v/>
      </c>
      <c r="B27" s="47">
        <f>IF('Lead-Daten'!$H27="Januar",'Lead-Daten'!$I27,0)</f>
        <v>0</v>
      </c>
      <c r="C27" s="47">
        <f>IF('Lead-Daten'!$H27="Februar",'Lead-Daten'!$I27,0)</f>
        <v>0</v>
      </c>
      <c r="D27" s="47">
        <f>IF('Lead-Daten'!$H27="März",'Lead-Daten'!$I27,0)</f>
        <v>0</v>
      </c>
      <c r="E27" s="47">
        <f>IF('Lead-Daten'!$H27="April",'Lead-Daten'!$I27,0)</f>
        <v>0</v>
      </c>
      <c r="F27" s="47">
        <f>IF('Lead-Daten'!$H27="Mai",'Lead-Daten'!$I27,0)</f>
        <v>0</v>
      </c>
      <c r="G27" s="47">
        <f>IF('Lead-Daten'!$H27="Juni",'Lead-Daten'!$I27,0)</f>
        <v>0</v>
      </c>
      <c r="H27" s="47">
        <f>IF('Lead-Daten'!$H27="Juli",'Lead-Daten'!$I27,0)</f>
        <v>0</v>
      </c>
      <c r="I27" s="47">
        <f>IF('Lead-Daten'!$H27="August",'Lead-Daten'!$I27,0)</f>
        <v>0</v>
      </c>
      <c r="J27" s="47">
        <f>IF('Lead-Daten'!$H27="September",'Lead-Daten'!$I27,0)</f>
        <v>0</v>
      </c>
      <c r="K27" s="47">
        <f>IF('Lead-Daten'!$H27="Oktober",'Lead-Daten'!$I27,0)</f>
        <v>0</v>
      </c>
      <c r="L27" s="47">
        <f>IF('Lead-Daten'!$H27="November",'Lead-Daten'!$I27,0)</f>
        <v>0</v>
      </c>
      <c r="M27" s="47">
        <f>IF('Lead-Daten'!$H27="Dezember",'Lead-Daten'!$I27,0)</f>
        <v>0</v>
      </c>
    </row>
    <row r="28" spans="1:13" ht="12.75" customHeight="1">
      <c r="A28" s="46" t="str">
        <f>IF('Lead-Daten'!A28&lt;&gt;"",'Lead-Daten'!A28,"")</f>
        <v/>
      </c>
      <c r="B28" s="47">
        <f>IF('Lead-Daten'!$H28="Januar",'Lead-Daten'!$I28,0)</f>
        <v>0</v>
      </c>
      <c r="C28" s="47">
        <f>IF('Lead-Daten'!$H28="Februar",'Lead-Daten'!$I28,0)</f>
        <v>0</v>
      </c>
      <c r="D28" s="47">
        <f>IF('Lead-Daten'!$H28="März",'Lead-Daten'!$I28,0)</f>
        <v>0</v>
      </c>
      <c r="E28" s="47">
        <f>IF('Lead-Daten'!$H28="April",'Lead-Daten'!$I28,0)</f>
        <v>0</v>
      </c>
      <c r="F28" s="47">
        <f>IF('Lead-Daten'!$H28="Mai",'Lead-Daten'!$I28,0)</f>
        <v>0</v>
      </c>
      <c r="G28" s="47">
        <f>IF('Lead-Daten'!$H28="Juni",'Lead-Daten'!$I28,0)</f>
        <v>0</v>
      </c>
      <c r="H28" s="47">
        <f>IF('Lead-Daten'!$H28="Juli",'Lead-Daten'!$I28,0)</f>
        <v>0</v>
      </c>
      <c r="I28" s="47">
        <f>IF('Lead-Daten'!$H28="August",'Lead-Daten'!$I28,0)</f>
        <v>0</v>
      </c>
      <c r="J28" s="47">
        <f>IF('Lead-Daten'!$H28="September",'Lead-Daten'!$I28,0)</f>
        <v>0</v>
      </c>
      <c r="K28" s="47">
        <f>IF('Lead-Daten'!$H28="Oktober",'Lead-Daten'!$I28,0)</f>
        <v>0</v>
      </c>
      <c r="L28" s="47">
        <f>IF('Lead-Daten'!$H28="November",'Lead-Daten'!$I28,0)</f>
        <v>0</v>
      </c>
      <c r="M28" s="47">
        <f>IF('Lead-Daten'!$H28="Dezember",'Lead-Daten'!$I28,0)</f>
        <v>0</v>
      </c>
    </row>
    <row r="29" spans="1:13" ht="12.75" customHeight="1">
      <c r="A29" s="46" t="str">
        <f>IF('Lead-Daten'!A29&lt;&gt;"",'Lead-Daten'!A29,"")</f>
        <v/>
      </c>
      <c r="B29" s="47">
        <f>IF('Lead-Daten'!$H29="Januar",'Lead-Daten'!$I29,0)</f>
        <v>0</v>
      </c>
      <c r="C29" s="47">
        <f>IF('Lead-Daten'!$H29="Februar",'Lead-Daten'!$I29,0)</f>
        <v>0</v>
      </c>
      <c r="D29" s="47">
        <f>IF('Lead-Daten'!$H29="März",'Lead-Daten'!$I29,0)</f>
        <v>0</v>
      </c>
      <c r="E29" s="47">
        <f>IF('Lead-Daten'!$H29="April",'Lead-Daten'!$I29,0)</f>
        <v>0</v>
      </c>
      <c r="F29" s="47">
        <f>IF('Lead-Daten'!$H29="Mai",'Lead-Daten'!$I29,0)</f>
        <v>0</v>
      </c>
      <c r="G29" s="47">
        <f>IF('Lead-Daten'!$H29="Juni",'Lead-Daten'!$I29,0)</f>
        <v>0</v>
      </c>
      <c r="H29" s="47">
        <f>IF('Lead-Daten'!$H29="Juli",'Lead-Daten'!$I29,0)</f>
        <v>0</v>
      </c>
      <c r="I29" s="47">
        <f>IF('Lead-Daten'!$H29="August",'Lead-Daten'!$I29,0)</f>
        <v>0</v>
      </c>
      <c r="J29" s="47">
        <f>IF('Lead-Daten'!$H29="September",'Lead-Daten'!$I29,0)</f>
        <v>0</v>
      </c>
      <c r="K29" s="47">
        <f>IF('Lead-Daten'!$H29="Oktober",'Lead-Daten'!$I29,0)</f>
        <v>0</v>
      </c>
      <c r="L29" s="47">
        <f>IF('Lead-Daten'!$H29="November",'Lead-Daten'!$I29,0)</f>
        <v>0</v>
      </c>
      <c r="M29" s="47">
        <f>IF('Lead-Daten'!$H29="Dezember",'Lead-Daten'!$I29,0)</f>
        <v>0</v>
      </c>
    </row>
    <row r="30" spans="1:13" ht="12.75" customHeight="1">
      <c r="A30" s="46" t="str">
        <f>IF('Lead-Daten'!A30&lt;&gt;"",'Lead-Daten'!A30,"")</f>
        <v/>
      </c>
      <c r="B30" s="47">
        <f>IF('Lead-Daten'!$H30="Januar",'Lead-Daten'!$I30,0)</f>
        <v>0</v>
      </c>
      <c r="C30" s="47">
        <f>IF('Lead-Daten'!$H30="Februar",'Lead-Daten'!$I30,0)</f>
        <v>0</v>
      </c>
      <c r="D30" s="47">
        <f>IF('Lead-Daten'!$H30="März",'Lead-Daten'!$I30,0)</f>
        <v>0</v>
      </c>
      <c r="E30" s="47">
        <f>IF('Lead-Daten'!$H30="April",'Lead-Daten'!$I30,0)</f>
        <v>0</v>
      </c>
      <c r="F30" s="47">
        <f>IF('Lead-Daten'!$H30="Mai",'Lead-Daten'!$I30,0)</f>
        <v>0</v>
      </c>
      <c r="G30" s="47">
        <f>IF('Lead-Daten'!$H30="Juni",'Lead-Daten'!$I30,0)</f>
        <v>0</v>
      </c>
      <c r="H30" s="47">
        <f>IF('Lead-Daten'!$H30="Juli",'Lead-Daten'!$I30,0)</f>
        <v>0</v>
      </c>
      <c r="I30" s="47">
        <f>IF('Lead-Daten'!$H30="August",'Lead-Daten'!$I30,0)</f>
        <v>0</v>
      </c>
      <c r="J30" s="47">
        <f>IF('Lead-Daten'!$H30="September",'Lead-Daten'!$I30,0)</f>
        <v>0</v>
      </c>
      <c r="K30" s="47">
        <f>IF('Lead-Daten'!$H30="Oktober",'Lead-Daten'!$I30,0)</f>
        <v>0</v>
      </c>
      <c r="L30" s="47">
        <f>IF('Lead-Daten'!$H30="November",'Lead-Daten'!$I30,0)</f>
        <v>0</v>
      </c>
      <c r="M30" s="47">
        <f>IF('Lead-Daten'!$H30="Dezember",'Lead-Daten'!$I30,0)</f>
        <v>0</v>
      </c>
    </row>
    <row r="31" spans="1:13" ht="15.75" customHeight="1">
      <c r="A31" s="48" t="s">
        <v>21</v>
      </c>
      <c r="B31" s="47">
        <f t="shared" ref="B31:M31" si="0">SUM(B7:B30)</f>
        <v>270000</v>
      </c>
      <c r="C31" s="47">
        <f t="shared" si="0"/>
        <v>20000</v>
      </c>
      <c r="D31" s="47">
        <f t="shared" si="0"/>
        <v>20000</v>
      </c>
      <c r="E31" s="47">
        <f t="shared" si="0"/>
        <v>0</v>
      </c>
      <c r="F31" s="47">
        <f t="shared" si="0"/>
        <v>0</v>
      </c>
      <c r="G31" s="47">
        <f t="shared" si="0"/>
        <v>0</v>
      </c>
      <c r="H31" s="47">
        <f t="shared" si="0"/>
        <v>0</v>
      </c>
      <c r="I31" s="47">
        <f t="shared" si="0"/>
        <v>0</v>
      </c>
      <c r="J31" s="47">
        <f t="shared" si="0"/>
        <v>0</v>
      </c>
      <c r="K31" s="47">
        <f t="shared" si="0"/>
        <v>0</v>
      </c>
      <c r="L31" s="47">
        <f t="shared" si="0"/>
        <v>0</v>
      </c>
      <c r="M31" s="47">
        <f t="shared" si="0"/>
        <v>0</v>
      </c>
    </row>
    <row r="32" spans="1:13" ht="15.75" customHeight="1">
      <c r="A32" s="49" t="s">
        <v>34</v>
      </c>
      <c r="B32" s="47">
        <f>B31</f>
        <v>270000</v>
      </c>
      <c r="C32" s="47">
        <f>B32+C31</f>
        <v>290000</v>
      </c>
      <c r="D32" s="47">
        <f t="shared" ref="D32:M32" si="1">C32+D31</f>
        <v>310000</v>
      </c>
      <c r="E32" s="47">
        <f t="shared" si="1"/>
        <v>310000</v>
      </c>
      <c r="F32" s="47">
        <f t="shared" si="1"/>
        <v>310000</v>
      </c>
      <c r="G32" s="47">
        <f t="shared" si="1"/>
        <v>310000</v>
      </c>
      <c r="H32" s="47">
        <f t="shared" si="1"/>
        <v>310000</v>
      </c>
      <c r="I32" s="47">
        <f t="shared" si="1"/>
        <v>310000</v>
      </c>
      <c r="J32" s="47">
        <f t="shared" si="1"/>
        <v>310000</v>
      </c>
      <c r="K32" s="47">
        <f t="shared" si="1"/>
        <v>310000</v>
      </c>
      <c r="L32" s="47">
        <f t="shared" si="1"/>
        <v>310000</v>
      </c>
      <c r="M32" s="47">
        <f t="shared" si="1"/>
        <v>310000</v>
      </c>
    </row>
  </sheetData>
  <phoneticPr fontId="10" type="noConversion"/>
  <pageMargins left="0.5" right="0.5" top="0.98402777777777772" bottom="0.98402777777777772" header="0.51180555555555551" footer="0.5"/>
  <pageSetup scale="75" firstPageNumber="0" orientation="landscape" horizontalDpi="300" verticalDpi="300"/>
  <headerFooter alignWithMargins="0">
    <oddFooter>&amp;L&amp;P of &amp;N&amp;C&amp;D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"/>
  <sheetViews>
    <sheetView showGridLines="0" topLeftCell="A8" workbookViewId="0">
      <selection activeCell="D38" sqref="D38"/>
    </sheetView>
  </sheetViews>
  <sheetFormatPr baseColWidth="10" defaultColWidth="11.42578125" defaultRowHeight="12.75"/>
  <sheetData/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TP001234204</AuthoringAssetId>
    <AssetId xmlns="145c5697-5eb5-440b-b2f1-a8273fb59250">TS001234204</AssetId>
  </documentManagement>
</p:properties>
</file>

<file path=customXml/itemProps1.xml><?xml version="1.0" encoding="utf-8"?>
<ds:datastoreItem xmlns:ds="http://schemas.openxmlformats.org/officeDocument/2006/customXml" ds:itemID="{9FD11138-98AA-41AD-B511-8FA086F06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736EC44-FCF1-4E34-A937-9968AEED0E2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B5BBFE8-5A37-4BA5-AE49-AE4E253A8B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F9A0F3-EFD6-42AC-ACFD-0B47E3745B5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Lead-Daten</vt:lpstr>
      <vt:lpstr>Umsatzprognose</vt:lpstr>
      <vt:lpstr>Prognosechart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creator>Jana</dc:creator>
  <cp:lastModifiedBy>Jana</cp:lastModifiedBy>
  <cp:revision>1</cp:revision>
  <cp:lastPrinted>2005-08-16T22:16:33Z</cp:lastPrinted>
  <dcterms:created xsi:type="dcterms:W3CDTF">2004-04-21T01:37:23Z</dcterms:created>
  <dcterms:modified xsi:type="dcterms:W3CDTF">2011-09-17T14:10:21Z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rectSourceMarket">
    <vt:lpwstr>english</vt:lpwstr>
  </property>
  <property fmtid="{D5CDD505-2E9C-101B-9397-08002B2CF9AE}" pid="3" name="OriginalSourceMarket">
    <vt:lpwstr>english</vt:lpwstr>
  </property>
  <property fmtid="{D5CDD505-2E9C-101B-9397-08002B2CF9AE}" pid="4" name="Markets">
    <vt:lpwstr/>
  </property>
  <property fmtid="{D5CDD505-2E9C-101B-9397-08002B2CF9AE}" pid="5" name="AssetType">
    <vt:lpwstr>TP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305</vt:lpwstr>
  </property>
  <property fmtid="{D5CDD505-2E9C-101B-9397-08002B2CF9AE}" pid="10" name="CHMName">
    <vt:lpwstr/>
  </property>
  <property fmtid="{D5CDD505-2E9C-101B-9397-08002B2CF9AE}" pid="11" name="Milestone">
    <vt:lpwstr>Continuous</vt:lpwstr>
  </property>
  <property fmtid="{D5CDD505-2E9C-101B-9397-08002B2CF9AE}" pid="12" name="TPAppVersion">
    <vt:lpwstr>11</vt:lpwstr>
  </property>
  <property fmtid="{D5CDD505-2E9C-101B-9397-08002B2CF9AE}" pid="13" name="TPCommandLine">
    <vt:lpwstr>{XL} /t {FilePath}</vt:lpwstr>
  </property>
  <property fmtid="{D5CDD505-2E9C-101B-9397-08002B2CF9AE}" pid="14" name="TPComponent">
    <vt:lpwstr>EXCELFiles</vt:lpwstr>
  </property>
  <property fmtid="{D5CDD505-2E9C-101B-9397-08002B2CF9AE}" pid="15" name="AssetId">
    <vt:lpwstr>TS001234204</vt:lpwstr>
  </property>
  <property fmtid="{D5CDD505-2E9C-101B-9397-08002B2CF9AE}" pid="16" name="EditorialStatus">
    <vt:lpwstr/>
  </property>
  <property fmtid="{D5CDD505-2E9C-101B-9397-08002B2CF9AE}" pid="17" name="NumericId">
    <vt:lpwstr>-1.00000000000000</vt:lpwstr>
  </property>
  <property fmtid="{D5CDD505-2E9C-101B-9397-08002B2CF9AE}" pid="18" name="PublishTargets">
    <vt:lpwstr>OfficeOnline</vt:lpwstr>
  </property>
  <property fmtid="{D5CDD505-2E9C-101B-9397-08002B2CF9AE}" pid="19" name="TPLaunchHelpLinkType">
    <vt:lpwstr/>
  </property>
  <property fmtid="{D5CDD505-2E9C-101B-9397-08002B2CF9AE}" pid="20" name="TPFriendlyName">
    <vt:lpwstr>Detaillierte Erfassung von Kundenanfragen</vt:lpwstr>
  </property>
  <property fmtid="{D5CDD505-2E9C-101B-9397-08002B2CF9AE}" pid="21" name="display_urn:schemas-microsoft-com:office:office#APEditor">
    <vt:lpwstr>REDMOND\v-luannv</vt:lpwstr>
  </property>
  <property fmtid="{D5CDD505-2E9C-101B-9397-08002B2CF9AE}" pid="22" name="APEditor">
    <vt:lpwstr>179</vt:lpwstr>
  </property>
  <property fmtid="{D5CDD505-2E9C-101B-9397-08002B2CF9AE}" pid="23" name="SourceTitle">
    <vt:lpwstr>Detailed leads tracking</vt:lpwstr>
  </property>
  <property fmtid="{D5CDD505-2E9C-101B-9397-08002B2CF9AE}" pid="24" name="TPApplication">
    <vt:lpwstr>Excel</vt:lpwstr>
  </property>
  <property fmtid="{D5CDD505-2E9C-101B-9397-08002B2CF9AE}" pid="25" name="TPLaunchHelpLink">
    <vt:lpwstr/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Never Localize</vt:lpwstr>
  </property>
  <property fmtid="{D5CDD505-2E9C-101B-9397-08002B2CF9AE}" pid="29" name="UALocComments">
    <vt:lpwstr/>
  </property>
  <property fmtid="{D5CDD505-2E9C-101B-9397-08002B2CF9AE}" pid="30" name="Applications">
    <vt:lpwstr>11;#Excel 12;#-1;#TBD;#-1;#TBD;#-1;#TBD;#-1;#TBD</vt:lpwstr>
  </property>
  <property fmtid="{D5CDD505-2E9C-101B-9397-08002B2CF9AE}" pid="31" name="UANotes">
    <vt:lpwstr>WE template</vt:lpwstr>
  </property>
  <property fmtid="{D5CDD505-2E9C-101B-9397-08002B2CF9AE}" pid="32" name="ContentTypeId">
    <vt:lpwstr>0x0101006025706CF4CD034688BEBAE97A2E701D0202003379454669468A40BB5CD7D31D7B84F6</vt:lpwstr>
  </property>
  <property fmtid="{D5CDD505-2E9C-101B-9397-08002B2CF9AE}" pid="33" name="IsDeleted">
    <vt:lpwstr>0</vt:lpwstr>
  </property>
  <property fmtid="{D5CDD505-2E9C-101B-9397-08002B2CF9AE}" pid="34" name="ParentAssetId">
    <vt:lpwstr/>
  </property>
  <property fmtid="{D5CDD505-2E9C-101B-9397-08002B2CF9AE}" pid="35" name="ShowIn">
    <vt:lpwstr>Show everywhere</vt:lpwstr>
  </property>
  <property fmtid="{D5CDD505-2E9C-101B-9397-08002B2CF9AE}" pid="36" name="IsSearchable">
    <vt:lpwstr>0</vt:lpwstr>
  </property>
  <property fmtid="{D5CDD505-2E9C-101B-9397-08002B2CF9AE}" pid="37" name="Content Type">
    <vt:lpwstr>OOFile</vt:lpwstr>
  </property>
  <property fmtid="{D5CDD505-2E9C-101B-9397-08002B2CF9AE}" pid="38" name="AuthoringAssetId">
    <vt:lpwstr>TP001234204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