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8f0a172a0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ulation" sheetId="1" r:id="R5e61c665267d44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%"/>
    <x:numFmt numFmtId="202" formatCode="0"/>
    <x:numFmt numFmtId="203" formatCode="#,##0.00 &quot;€&quot;"/>
  </x:numFmts>
  <x:fonts count="7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3" fontId="1" fillId="6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203" fontId="4" fillId="6" borderId="1" xfId="0" applyNumberFormat="1" applyFont="1" applyFill="1" applyBorder="1" applyAlignment="1">
      <x:alignment vertical="center" wrapText="1"/>
    </x:xf>
    <x:xf numFmtId="0" fontId="5" fillId="0" borderId="0" xfId="0" applyFont="1" applyAlignment="1">
      <x:alignment horizontal="left" vertical="center" wrapText="0"/>
    </x:xf>
    <x:xf numFmtId="0" fontId="6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8c44836d6435a" /><Relationship Type="http://schemas.openxmlformats.org/officeDocument/2006/relationships/theme" Target="/xl/theme/theme1.xml" Id="Ra4b52adb584c4d86" /><Relationship Type="http://schemas.openxmlformats.org/officeDocument/2006/relationships/sharedStrings" Target="/xl/sharedStrings.xml" Id="R8da63e44dac94222" /><Relationship Type="http://schemas.openxmlformats.org/officeDocument/2006/relationships/worksheet" Target="/xl/worksheets/sheet1.xml" Id="R5e61c665267d44b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8430c8343e14a6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92e23669-4f58-4b45-bed3-cf95f770971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430c8343e14a6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07cf22a2117746f5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3d-druck-kost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31" hidden="0" customWidth="1"/>
    <x:col min="5" max="5" width="27" hidden="0" customWidth="1"/>
    <x:col min="6" max="6" width="20" hidden="0" customWidth="1"/>
    <x:col min="7" max="7" width="18" hidden="0" customWidth="1"/>
    <x:col min="8" max="8" width="31" hidden="0" customWidth="1"/>
  </x:cols>
  <x:sheetData>
    <x:row r="1" ht="53" customHeight="1">
      <x:c r="A1" s="4" t="str">
        <x:v>3D-Druck-Kosten</x:v>
      </x:c>
      <x:c r="B1" s="3"/>
      <x:c r="C1" s="3"/>
      <x:c r="D1" s="3"/>
      <x:c r="E1" s="3"/>
      <x:c r="F1" s="3"/>
      <x:c r="G1" s="3"/>
      <x:c r="H1" s="3"/>
    </x:row>
    <x:row r="2" ht="27" customHeight="1">
      <x:c r="A2" s="5" t="str">
        <x:v>Kalkulation eines FDM-Druckauftrags. Beträge in Euro ohne Umsatzsteuer. Alle Werte sind frei änderbare Beispiele.</x:v>
      </x:c>
      <x:c r="B2" s="5"/>
      <x:c r="C2" s="5"/>
      <x:c r="D2" s="5"/>
      <x:c r="E2" s="5"/>
      <x:c r="F2" s="5"/>
      <x:c r="G2" s="5"/>
      <x:c r="H2" s="5"/>
    </x:row>
    <x:row r="3" ht="27" customHeight="1">
      <x:c r="A3" s="6" t="str">
        <x:v>Grün = Formel. Ausschussmodell: vollständige Wiederholung eines Druckversuchs mit gleicher Kostensumme.</x:v>
      </x:c>
      <x:c r="B3" s="6"/>
      <x:c r="C3" s="6"/>
      <x:c r="D3" s="6"/>
      <x:c r="E3" s="6"/>
      <x:c r="F3" s="6"/>
      <x:c r="G3" s="6"/>
      <x:c r="H3" s="6"/>
    </x:row>
    <x:row r="4" ht="40" customHeight="1">
      <x:c r="A4" s="5" t="str">
        <x:v>Weiße Werte B7:B17 ersetzen. Materialmasse einschließlich Stützmaterial/Purge für einen Versuch; Gutteile je erfolgreichem Versuch in B17. Keine G-Code-Auswertung.</x:v>
      </x:c>
      <x:c r="B4" s="5"/>
      <x:c r="C4" s="5"/>
      <x:c r="D4" s="5"/>
      <x:c r="E4" s="5"/>
      <x:c r="F4" s="5"/>
      <x:c r="G4" s="5"/>
      <x:c r="H4" s="5"/>
    </x:row>
    <x:row r="5" ht="28" customHeight="1">
      <x:c r="A5" s="3" t="str">
        <x:v>Eingabenstatus</x:v>
      </x:c>
      <x:c r="B5" s="16" t="str">
        <x:f>IF(COUNT(B7:B17)&lt;&gt;11,"Eingaben fehlen",IF(OR(MIN(B7:B15)&lt;0,B16&lt;0,B16&gt;=1,B17&lt;=0,MOD(B17,1)&lt;&gt;0),"Werte prüfen","OK"))</x:f>
        <x:v>OK</x:v>
      </x:c>
      <x:c r="C5" s="3"/>
      <x:c r="D5" s="3"/>
      <x:c r="E5" s="3"/>
      <x:c r="F5" s="3"/>
      <x:c r="G5" s="3"/>
      <x:c r="H5" s="3"/>
    </x:row>
    <x:row r="6" ht="42" customHeight="1">
      <x:c r="A6" s="10" t="str">
        <x:v>Eingabe</x:v>
      </x:c>
      <x:c r="B6" s="10" t="str">
        <x:v>Wert</x:v>
      </x:c>
      <x:c r="C6" s="10" t="str">
        <x:v>Einheit</x:v>
      </x:c>
      <x:c r="D6" s="10" t="str">
        <x:v>Hinweis</x:v>
      </x:c>
      <x:c r="E6" s="10" t="str">
        <x:v>Kostenart</x:v>
      </x:c>
      <x:c r="F6" s="10" t="str">
        <x:v>Ergebnis</x:v>
      </x:c>
      <x:c r="G6" s="10" t="str">
        <x:v>Einheit</x:v>
      </x:c>
      <x:c r="H6" s="10" t="str">
        <x:v>Rechenweg</x:v>
      </x:c>
    </x:row>
    <x:row r="7" ht="38" customHeight="1">
      <x:c r="A7" s="12" t="str">
        <x:v>Materialmasse</x:v>
      </x:c>
      <x:c r="B7" s="13" t="n">
        <x:v>80</x:v>
      </x:c>
      <x:c r="C7" s="12" t="str">
        <x:v>g</x:v>
      </x:c>
      <x:c r="D7" s="12" t="str">
        <x:v>Ein Druckversuch inklusive Stützen</x:v>
      </x:c>
      <x:c r="E7" s="12" t="str">
        <x:v>Material</x:v>
      </x:c>
      <x:c r="F7" s="18" t="n">
        <x:f>IF($B$5&lt;&gt;"OK","",B7/1000*B8)</x:f>
        <x:v>2</x:v>
      </x:c>
      <x:c r="G7" s="12" t="str">
        <x:v>€</x:v>
      </x:c>
      <x:c r="H7" s="12" t="str">
        <x:v>g ÷ 1.000 × €/kg</x:v>
      </x:c>
    </x:row>
    <x:row r="8" ht="38" customHeight="1">
      <x:c r="A8" s="12" t="str">
        <x:v>Materialpreis</x:v>
      </x:c>
      <x:c r="B8" s="13" t="n">
        <x:v>25</x:v>
      </x:c>
      <x:c r="C8" s="12" t="str">
        <x:v>€/kg</x:v>
      </x:c>
      <x:c r="D8" s="12" t="str">
        <x:v>Eigener Bezugspreis je Kilogramm</x:v>
      </x:c>
      <x:c r="E8" s="12" t="str">
        <x:v>Strom</x:v>
      </x:c>
      <x:c r="F8" s="18" t="n">
        <x:f>IF($B$5&lt;&gt;"OK","",B9*B10/1000*B11)</x:f>
        <x:v>0.13999999999999999</x:v>
      </x:c>
      <x:c r="G8" s="12" t="str">
        <x:v>€</x:v>
      </x:c>
      <x:c r="H8" s="12" t="str">
        <x:v>h × W ÷ 1.000 × €/kWh</x:v>
      </x:c>
    </x:row>
    <x:row r="9" ht="38" customHeight="1">
      <x:c r="A9" s="12" t="str">
        <x:v>Druckdauer</x:v>
      </x:c>
      <x:c r="B9" s="13" t="n">
        <x:v>4</x:v>
      </x:c>
      <x:c r="C9" s="12" t="str">
        <x:v>h</x:v>
      </x:c>
      <x:c r="D9" s="12" t="str">
        <x:v>Zeit eines Druckversuchs</x:v>
      </x:c>
      <x:c r="E9" s="12" t="str">
        <x:v>Maschine</x:v>
      </x:c>
      <x:c r="F9" s="18" t="n">
        <x:f>IF($B$5&lt;&gt;"OK","",B9*B12)</x:f>
        <x:v>2.4</x:v>
      </x:c>
      <x:c r="G9" s="12" t="str">
        <x:v>€</x:v>
      </x:c>
      <x:c r="H9" s="12" t="str">
        <x:v>h × €/h</x:v>
      </x:c>
    </x:row>
    <x:row r="10" ht="38" customHeight="1">
      <x:c r="A10" s="12" t="str">
        <x:v>Mittlere Leistung</x:v>
      </x:c>
      <x:c r="B10" s="13" t="n">
        <x:v>100</x:v>
      </x:c>
      <x:c r="C10" s="12" t="str">
        <x:v>W</x:v>
      </x:c>
      <x:c r="D10" s="12" t="str">
        <x:v>Mittlere gemessene Leistung</x:v>
      </x:c>
      <x:c r="E10" s="12" t="str">
        <x:v>Arbeit</x:v>
      </x:c>
      <x:c r="F10" s="18" t="n">
        <x:f>IF($B$5&lt;&gt;"OK","",B13/60*B14)</x:f>
        <x:v>6</x:v>
      </x:c>
      <x:c r="G10" s="12" t="str">
        <x:v>€</x:v>
      </x:c>
      <x:c r="H10" s="12" t="str">
        <x:v>Minuten ÷ 60 × €/h</x:v>
      </x:c>
    </x:row>
    <x:row r="11" ht="38" customHeight="1">
      <x:c r="A11" s="12" t="str">
        <x:v>Strompreis</x:v>
      </x:c>
      <x:c r="B11" s="13" t="n">
        <x:v>0.35</x:v>
      </x:c>
      <x:c r="C11" s="12" t="str">
        <x:v>€/kWh</x:v>
      </x:c>
      <x:c r="D11" s="12" t="str">
        <x:v>Eigener Tarif</x:v>
      </x:c>
      <x:c r="E11" s="12" t="str">
        <x:v>Sonstiges</x:v>
      </x:c>
      <x:c r="F11" s="18" t="n">
        <x:f>IF($B$5&lt;&gt;"OK","",B15)</x:f>
        <x:v>2</x:v>
      </x:c>
      <x:c r="G11" s="12" t="str">
        <x:v>€</x:v>
      </x:c>
      <x:c r="H11" s="12" t="str">
        <x:v>Eingegebene Zusatzkosten</x:v>
      </x:c>
    </x:row>
    <x:row r="12" ht="38" customHeight="1">
      <x:c r="A12" s="12" t="str">
        <x:v>Maschinensatz</x:v>
      </x:c>
      <x:c r="B12" s="13" t="n">
        <x:v>0.6</x:v>
      </x:c>
      <x:c r="C12" s="12" t="str">
        <x:v>€/h</x:v>
      </x:c>
      <x:c r="D12" s="12" t="str">
        <x:v>Eigener Ansatz ohne Strom</x:v>
      </x:c>
      <x:c r="E12" s="12" t="str">
        <x:v>Kosten je Versuch</x:v>
      </x:c>
      <x:c r="F12" s="18" t="n">
        <x:f>IF($B$5&lt;&gt;"OK","",SUM(F7:F11))</x:f>
        <x:v>12.54</x:v>
      </x:c>
      <x:c r="G12" s="12" t="str">
        <x:v>€</x:v>
      </x:c>
      <x:c r="H12" s="12" t="str">
        <x:v>Summe der fünf Kostenarten</x:v>
      </x:c>
    </x:row>
    <x:row r="13" ht="38" customHeight="1">
      <x:c r="A13" s="12" t="str">
        <x:v>Arbeitszeit</x:v>
      </x:c>
      <x:c r="B13" s="13" t="n">
        <x:v>15</x:v>
      </x:c>
      <x:c r="C13" s="12" t="str">
        <x:v>min</x:v>
      </x:c>
      <x:c r="D13" s="12" t="str">
        <x:v>Vorbereitung und Nacharbeit je Versuch</x:v>
      </x:c>
      <x:c r="E13" s="12" t="str">
        <x:v>Erwartete Auftragskosten</x:v>
      </x:c>
      <x:c r="F13" s="18" t="n">
        <x:f>IF($B$5&lt;&gt;"OK","",F12/(1-B16))</x:f>
        <x:v>13.933333333333332</x:v>
      </x:c>
      <x:c r="G13" s="12" t="str">
        <x:v>€</x:v>
      </x:c>
      <x:c r="H13" s="12" t="str">
        <x:v>Versuchskosten ÷ Erfolgsanteil</x:v>
      </x:c>
    </x:row>
    <x:row r="14" ht="45" customHeight="1">
      <x:c r="A14" s="12" t="str">
        <x:v>Arbeitssatz</x:v>
      </x:c>
      <x:c r="B14" s="13" t="n">
        <x:v>24</x:v>
      </x:c>
      <x:c r="C14" s="12" t="str">
        <x:v>€/h</x:v>
      </x:c>
      <x:c r="D14" s="12" t="str">
        <x:v>Eigener kalkulatorischer Ansatz</x:v>
      </x:c>
      <x:c r="E14" s="19" t="str">
        <x:v>Kosten je Gutteil</x:v>
      </x:c>
      <x:c r="F14" s="20" t="n">
        <x:f>IF($B$5&lt;&gt;"OK","",F13/B17)</x:f>
        <x:v>3.483333333333333</x:v>
      </x:c>
      <x:c r="G14" s="19" t="str">
        <x:v>€</x:v>
      </x:c>
      <x:c r="H14" s="19" t="str">
        <x:v>Auftragskosten ÷ Gutteile</x:v>
      </x:c>
    </x:row>
    <x:row r="15" ht="38" customHeight="1">
      <x:c r="A15" s="12" t="str">
        <x:v>Sonstige Kosten</x:v>
      </x:c>
      <x:c r="B15" s="13" t="n">
        <x:v>2</x:v>
      </x:c>
      <x:c r="C15" s="12" t="str">
        <x:v>€</x:v>
      </x:c>
      <x:c r="D15" s="12" t="str">
        <x:v>Je Versuch, z. B. Kleinteile</x:v>
      </x:c>
      <x:c r="E15" s="12"/>
      <x:c r="F15" s="12"/>
      <x:c r="G15" s="12"/>
      <x:c r="H15" s="12"/>
    </x:row>
    <x:row r="16" ht="38" customHeight="1">
      <x:c r="A16" s="12" t="str">
        <x:v>Fehlversuchsanteil</x:v>
      </x:c>
      <x:c r="B16" s="14" t="n">
        <x:v>0.1</x:v>
      </x:c>
      <x:c r="C16" s="12" t="str">
        <x:v>Anteil</x:v>
      </x:c>
      <x:c r="D16" s="12" t="str">
        <x:v>10 % als 10 % eingeben</x:v>
      </x:c>
      <x:c r="E16" s="12"/>
      <x:c r="F16" s="12"/>
      <x:c r="G16" s="12"/>
      <x:c r="H16" s="12"/>
    </x:row>
    <x:row r="17" ht="38" customHeight="1">
      <x:c r="A17" s="12" t="str">
        <x:v>Gutteile bei Erfolg</x:v>
      </x:c>
      <x:c r="B17" s="15" t="n">
        <x:v>4</x:v>
      </x:c>
      <x:c r="C17" s="12" t="str">
        <x:v>Stück</x:v>
      </x:c>
      <x:c r="D17" s="12" t="str">
        <x:v>Positive ganze Zahl</x:v>
      </x:c>
      <x:c r="E17" s="12"/>
      <x:c r="F17" s="12"/>
      <x:c r="G17" s="12"/>
      <x:c r="H17" s="12"/>
    </x:row>
    <x:row r="18" ht="38" customHeight="1">
      <x:c r="A18" s="12"/>
      <x:c r="B18" s="12"/>
      <x:c r="C18" s="12"/>
      <x:c r="D18" s="12"/>
      <x:c r="E18" s="12"/>
      <x:c r="F18" s="12"/>
      <x:c r="G18" s="12"/>
      <x:c r="H18" s="12"/>
    </x:row>
    <x:row r="19" ht="38" customHeight="1">
      <x:c r="A19" s="12"/>
      <x:c r="B19" s="12"/>
      <x:c r="C19" s="12"/>
      <x:c r="D19" s="12"/>
      <x:c r="E19" s="12"/>
      <x:c r="F19" s="12"/>
      <x:c r="G19" s="12"/>
      <x:c r="H19" s="12"/>
    </x:row>
    <x:row r="20" ht="45" customHeight="1">
      <x:c r="A20" s="12" t="str">
        <x:v>Kostenmodell: Fehlversuche verbrauchen im Modell die volle Material-, Strom-, Maschinen- und Arbeitsmenge. Abweichende reale Abläufe benötigen einen anderen Ansatz. Kein Verkaufspreis und keine Gewinnmarge.</x:v>
      </x:c>
      <x:c r="B20" s="12"/>
      <x:c r="C20" s="12"/>
      <x:c r="D20" s="12"/>
      <x:c r="E20" s="12"/>
      <x:c r="F20" s="12"/>
      <x:c r="G20" s="12"/>
      <x:c r="H20" s="12"/>
    </x:row>
    <x:row r="21" ht="38" customHeight="1">
      <x:c r="A21" s="12"/>
      <x:c r="B21" s="12"/>
      <x:c r="C21" s="12"/>
      <x:c r="D21" s="12"/>
      <x:c r="E21" s="12"/>
      <x:c r="F21" s="12"/>
      <x:c r="G21" s="12"/>
      <x:c r="H21" s="12"/>
    </x:row>
    <x:row r="22" ht="35" customHeight="1">
      <x:c r="A22" s="12" t="str">
        <x:v>Kostenarten orientieren sich am Prusa-Preisrechner: blog.prusa3d.com/3d-printing-price-calculator_38905/. Eigene Beispiele und eigene Ausschussmodellierung.</x:v>
      </x:c>
      <x:c r="B22" s="12"/>
      <x:c r="C22" s="12"/>
      <x:c r="D22" s="12"/>
      <x:c r="E22" s="12"/>
      <x:c r="F22" s="12"/>
      <x:c r="G22" s="12"/>
      <x:c r="H22" s="12"/>
    </x:row>
    <x:row r="23" ht="38" customHeight="1">
      <x:c r="A23" s="12"/>
      <x:c r="B23" s="12"/>
      <x:c r="C23" s="12"/>
      <x:c r="D23" s="12"/>
      <x:c r="E23" s="12"/>
      <x:c r="F23" s="12"/>
      <x:c r="G23" s="12"/>
      <x:c r="H23" s="12"/>
    </x:row>
    <x:row r="24" ht="38" customHeight="1">
      <x:c r="A24" s="12"/>
      <x:c r="B24" s="12"/>
      <x:c r="C24" s="12"/>
      <x:c r="D24" s="12"/>
      <x:c r="E24" s="12"/>
      <x:c r="F24" s="12"/>
      <x:c r="G24" s="12"/>
      <x:c r="H24" s="12"/>
    </x:row>
    <x:row r="110" ht="22" customHeight="1">
      <x:c r="A110" t="inlineStr" s="21">
        <x:is>
          <x:t>Website: excelvorlage.de</x:t>
        </x:is>
      </x:c>
    </x:row>
    <x:row r="111" ht="22" customHeight="1">
      <x:c r="A111" t="inlineStr" s="22">
        <x:is>
          <x:t>Anleitung und Quellen zum Artikel</x:t>
        </x:is>
      </x:c>
    </x:row>
  </x:sheetData>
  <x:mergeCells count="9">
    <x:mergeCell ref="A1:B1"/>
    <x:mergeCell ref="A2:H2"/>
    <x:mergeCell ref="A3:H3"/>
    <x:mergeCell ref="A4:H4"/>
    <x:mergeCell ref="B5:H5"/>
    <x:mergeCell ref="A20:H20"/>
    <x:mergeCell ref="A22:H22"/>
    <x:mergeCell ref="A110:C110"/>
    <x:mergeCell ref="A111:C111"/>
  </x:mergeCell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07cf22a2117746f5"/>
</x:worksheet>
</file>