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93bb3d763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ppa" sheetId="1" r:id="R75101a2acdf943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0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1dd5613de4456" /><Relationship Type="http://schemas.openxmlformats.org/officeDocument/2006/relationships/theme" Target="/xl/theme/theme1.xml" Id="R715b2fb38694401b" /><Relationship Type="http://schemas.openxmlformats.org/officeDocument/2006/relationships/sharedStrings" Target="/xl/sharedStrings.xml" Id="Re6be2a2ce3b34dd7" /><Relationship Type="http://schemas.openxmlformats.org/officeDocument/2006/relationships/worksheet" Target="/xl/worksheets/sheet1.xml" Id="R75101a2acdf943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da903f14bd24aa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bd3a9689-a162-46db-8a33-6ec353adb6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a903f14bd24a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21f14d8acdea4852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cohens-kappa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3" hidden="0" customWidth="1"/>
    <x:col min="8" max="8" width="25" hidden="0" customWidth="1"/>
  </x:cols>
  <x:sheetData>
    <x:row r="1" ht="53" customHeight="1">
      <x:c r="A1" s="4" t="str">
        <x:v>Cohens Kappa</x:v>
      </x:c>
      <x:c r="B1" s="4"/>
      <x:c r="C1" s="3"/>
      <x:c r="D1" s="3"/>
      <x:c r="E1" s="3"/>
      <x:c r="F1" s="3"/>
      <x:c r="G1" s="3"/>
      <x:c r="H1" s="3"/>
    </x:row>
    <x:row r="2" ht="26" customHeight="1">
      <x:c r="A2" s="5" t="str">
        <x:v>Kostenlose Excel-Vorlage · fiktive Beispiele ersetzen.</x:v>
      </x:c>
      <x:c r="B2" s="5"/>
      <x:c r="C2" s="5"/>
      <x:c r="D2" s="5"/>
      <x:c r="E2" s="5"/>
      <x:c r="F2" s="5"/>
      <x:c r="G2" s="5"/>
      <x:c r="H2" s="5"/>
    </x:row>
    <x:row r="3" ht="26" customHeight="1">
      <x:c r="A3" s="6" t="str">
        <x:v>Weiße Felder bearbeiten · grüne Felder enthalten Formeln · Stand 01.11.2026.</x:v>
      </x:c>
      <x:c r="B3" s="6"/>
      <x:c r="C3" s="6"/>
      <x:c r="D3" s="6"/>
      <x:c r="E3" s="6"/>
      <x:c r="F3" s="6"/>
      <x:c r="G3" s="6"/>
      <x:c r="H3" s="6"/>
    </x:row>
    <x:row r="4" ht="48" customHeight="1">
      <x:c r="A4" s="5" t="str">
        <x:v>Kontingenztafel für dieselben Objekte mit genau zwei festen Beurteilern. Jede vollständig bewertete Beobachtung genau einmal zählen. Fünf nominale Kategorien; ungenutzte Zellen bewusst mit 0 befüllen.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42" customHeight="1">
      <x:c r="A6" s="9" t="str">
        <x:v>Rater A / Rater B</x:v>
      </x:c>
      <x:c r="B6" s="9" t="str">
        <x:f>A7</x:f>
        <x:v>Kategorie 1</x:v>
      </x:c>
      <x:c r="C6" s="9" t="str">
        <x:f>A8</x:f>
        <x:v>Kategorie 2</x:v>
      </x:c>
      <x:c r="D6" s="9" t="str">
        <x:f>A9</x:f>
        <x:v>Kategorie 3</x:v>
      </x:c>
      <x:c r="E6" s="9" t="str">
        <x:f>A10</x:f>
        <x:v>Kategorie 4</x:v>
      </x:c>
      <x:c r="F6" s="9" t="str">
        <x:f>A11</x:f>
        <x:v>Kategorie 5</x:v>
      </x:c>
      <x:c r="G6" s="9" t="str">
        <x:v>Summe Rater A</x:v>
      </x:c>
      <x:c r="H6" s="9" t="str">
        <x:v>Zufallsbeitrag</x:v>
      </x:c>
    </x:row>
    <x:row r="7" ht="28" customHeight="1">
      <x:c r="A7" s="10" t="str">
        <x:v>Kategorie 1</x:v>
      </x:c>
      <x:c r="B7" s="10" t="n">
        <x:v>20</x:v>
      </x:c>
      <x:c r="C7" s="10" t="n">
        <x:v>5</x:v>
      </x:c>
      <x:c r="D7" s="10" t="n">
        <x:v>0</x:v>
      </x:c>
      <x:c r="E7" s="10" t="n">
        <x:v>0</x:v>
      </x:c>
      <x:c r="F7" s="10" t="n">
        <x:v>0</x:v>
      </x:c>
      <x:c r="G7" s="11" t="n">
        <x:f>SUM(B7:F7)</x:f>
        <x:v>25</x:v>
      </x:c>
      <x:c r="H7" s="13" t="n">
        <x:f>IF(AND($B$20="OK",$B$15&gt;0),G7*B12/$B$15^2,"")</x:f>
        <x:v>0.3</x:v>
      </x:c>
    </x:row>
    <x:row r="8" ht="28" customHeight="1">
      <x:c r="A8" s="10" t="str">
        <x:v>Kategorie 2</x:v>
      </x:c>
      <x:c r="B8" s="10" t="n">
        <x:v>10</x:v>
      </x:c>
      <x:c r="C8" s="10" t="n">
        <x:v>15</x:v>
      </x:c>
      <x:c r="D8" s="10" t="n">
        <x:v>0</x:v>
      </x:c>
      <x:c r="E8" s="10" t="n">
        <x:v>0</x:v>
      </x:c>
      <x:c r="F8" s="10" t="n">
        <x:v>0</x:v>
      </x:c>
      <x:c r="G8" s="11" t="n">
        <x:f>SUM(B8:F8)</x:f>
        <x:v>25</x:v>
      </x:c>
      <x:c r="H8" s="13" t="n">
        <x:f>IF(AND($B$20="OK",$B$15&gt;0),G8*C12/$B$15^2,"")</x:f>
        <x:v>0.2</x:v>
      </x:c>
    </x:row>
    <x:row r="9" ht="28" customHeight="1">
      <x:c r="A9" s="10" t="str">
        <x:v>Kategorie 3</x:v>
      </x:c>
      <x:c r="B9" s="10" t="n">
        <x:v>0</x:v>
      </x:c>
      <x:c r="C9" s="10" t="n">
        <x:v>0</x:v>
      </x:c>
      <x:c r="D9" s="10" t="n">
        <x:v>0</x:v>
      </x:c>
      <x:c r="E9" s="10" t="n">
        <x:v>0</x:v>
      </x:c>
      <x:c r="F9" s="10" t="n">
        <x:v>0</x:v>
      </x:c>
      <x:c r="G9" s="11" t="n">
        <x:f>SUM(B9:F9)</x:f>
        <x:v>0</x:v>
      </x:c>
      <x:c r="H9" s="13" t="n">
        <x:f>IF(AND($B$20="OK",$B$15&gt;0),G9*D12/$B$15^2,"")</x:f>
        <x:v>0</x:v>
      </x:c>
    </x:row>
    <x:row r="10" ht="28" customHeight="1">
      <x:c r="A10" s="10" t="str">
        <x:v>Kategorie 4</x:v>
      </x:c>
      <x:c r="B10" s="10" t="n">
        <x:v>0</x:v>
      </x:c>
      <x:c r="C10" s="10" t="n">
        <x:v>0</x:v>
      </x:c>
      <x:c r="D10" s="10" t="n">
        <x:v>0</x:v>
      </x:c>
      <x:c r="E10" s="10" t="n">
        <x:v>0</x:v>
      </x:c>
      <x:c r="F10" s="10" t="n">
        <x:v>0</x:v>
      </x:c>
      <x:c r="G10" s="11" t="n">
        <x:f>SUM(B10:F10)</x:f>
        <x:v>0</x:v>
      </x:c>
      <x:c r="H10" s="13" t="n">
        <x:f>IF(AND($B$20="OK",$B$15&gt;0),G10*E12/$B$15^2,"")</x:f>
        <x:v>0</x:v>
      </x:c>
    </x:row>
    <x:row r="11" ht="28" customHeight="1">
      <x:c r="A11" s="10" t="str">
        <x:v>Kategorie 5</x:v>
      </x:c>
      <x:c r="B11" s="10" t="n">
        <x:v>0</x:v>
      </x:c>
      <x:c r="C11" s="10" t="n">
        <x:v>0</x:v>
      </x:c>
      <x:c r="D11" s="10" t="n">
        <x:v>0</x:v>
      </x:c>
      <x:c r="E11" s="10" t="n">
        <x:v>0</x:v>
      </x:c>
      <x:c r="F11" s="10" t="n">
        <x:v>0</x:v>
      </x:c>
      <x:c r="G11" s="11" t="n">
        <x:f>SUM(B11:F11)</x:f>
        <x:v>0</x:v>
      </x:c>
      <x:c r="H11" s="13" t="n">
        <x:f>IF(AND($B$20="OK",$B$15&gt;0),G11*F12/$B$15^2,"")</x:f>
        <x:v>0</x:v>
      </x:c>
    </x:row>
    <x:row r="12" ht="28" customHeight="1">
      <x:c r="A12" s="10" t="str">
        <x:v>Summe Rater B</x:v>
      </x:c>
      <x:c r="B12" s="11" t="n">
        <x:f>SUM(B7:B11)</x:f>
        <x:v>30</x:v>
      </x:c>
      <x:c r="C12" s="11" t="n">
        <x:f>SUM(C7:C11)</x:f>
        <x:v>20</x:v>
      </x:c>
      <x:c r="D12" s="11" t="n">
        <x:f>SUM(D7:D11)</x:f>
        <x:v>0</x:v>
      </x:c>
      <x:c r="E12" s="11" t="n">
        <x:f>SUM(E7:E11)</x:f>
        <x:v>0</x:v>
      </x:c>
      <x:c r="F12" s="11" t="n">
        <x:f>SUM(F7:F11)</x:f>
        <x:v>0</x:v>
      </x:c>
      <x:c r="G12" s="11" t="n">
        <x:f>SUM(G7:G11)</x:f>
        <x:v>50</x:v>
      </x:c>
      <x:c r="H12" s="10"/>
    </x:row>
    <x:row r="13" ht="28" customHeight="1">
      <x:c r="A13" s="10"/>
      <x:c r="B13" s="10"/>
      <x:c r="C13" s="10"/>
      <x:c r="D13" s="10"/>
      <x:c r="E13" s="10"/>
      <x:c r="F13" s="10"/>
      <x:c r="G13" s="10"/>
      <x:c r="H13" s="10"/>
    </x:row>
    <x:row r="14" ht="28" customHeight="1">
      <x:c r="A14" s="10"/>
      <x:c r="B14" s="10"/>
      <x:c r="C14" s="10"/>
      <x:c r="D14" s="10"/>
      <x:c r="E14" s="10"/>
      <x:c r="F14" s="10"/>
      <x:c r="G14" s="10"/>
      <x:c r="H14" s="10"/>
    </x:row>
    <x:row r="15" ht="28" customHeight="1">
      <x:c r="A15" s="10" t="str">
        <x:v>Gültige Paare N</x:v>
      </x:c>
      <x:c r="B15" s="11" t="n">
        <x:f>IF(B20="OK",SUM(G7:G11),"")</x:f>
        <x:v>50</x:v>
      </x:c>
      <x:c r="C15" s="10"/>
      <x:c r="D15" s="10"/>
      <x:c r="E15" s="10"/>
      <x:c r="F15" s="10"/>
      <x:c r="G15" s="10"/>
      <x:c r="H15" s="10"/>
    </x:row>
    <x:row r="16" ht="28" customHeight="1">
      <x:c r="A16" s="10" t="str">
        <x:v>Beobachtete Übereinstimmung</x:v>
      </x:c>
      <x:c r="B16" s="12" t="n">
        <x:f>IF(AND(B20="OK",B15&gt;0),(B7+C8+D9+E10+F11)/B15,"")</x:f>
        <x:v>0.7</x:v>
      </x:c>
      <x:c r="C16" s="10"/>
      <x:c r="D16" s="10"/>
      <x:c r="E16" s="10"/>
      <x:c r="F16" s="10"/>
      <x:c r="G16" s="10"/>
      <x:c r="H16" s="10"/>
    </x:row>
    <x:row r="17" ht="28" customHeight="1">
      <x:c r="A17" s="10" t="str">
        <x:v>Erwartete Übereinstimmung</x:v>
      </x:c>
      <x:c r="B17" s="12" t="n">
        <x:f>IF(AND(B20="OK",B15&gt;0),SUM(H7:H11),"")</x:f>
        <x:v>0.5</x:v>
      </x:c>
      <x:c r="C17" s="10"/>
      <x:c r="D17" s="10"/>
      <x:c r="E17" s="10"/>
      <x:c r="F17" s="10"/>
      <x:c r="G17" s="10"/>
      <x:c r="H17" s="10"/>
    </x:row>
    <x:row r="18" ht="28" customHeight="1">
      <x:c r="A18" s="10" t="str">
        <x:v>Cohens Kappa</x:v>
      </x:c>
      <x:c r="B18" s="13" t="n">
        <x:f>IF(OR(B20&lt;&gt;"OK",B15=0),"Nicht berechenbar",IF(B17=1,"Nicht definiert (Pe=1)",(B16-B17)/(1-B17)))</x:f>
        <x:v>0.3999999999999999</x:v>
      </x:c>
      <x:c r="C18" s="10"/>
      <x:c r="D18" s="10"/>
      <x:c r="E18" s="10"/>
      <x:c r="F18" s="10"/>
      <x:c r="G18" s="10"/>
      <x:c r="H18" s="10"/>
    </x:row>
    <x:row r="19" ht="28" customHeight="1">
      <x:c r="A19" s="10"/>
      <x:c r="B19" s="10"/>
      <x:c r="C19" s="10"/>
      <x:c r="D19" s="10"/>
      <x:c r="E19" s="10"/>
      <x:c r="F19" s="10"/>
      <x:c r="G19" s="10"/>
      <x:c r="H19" s="10"/>
    </x:row>
    <x:row r="20" ht="28" customHeight="1">
      <x:c r="A20" s="10" t="str">
        <x:v>Eingabeprüfung</x:v>
      </x:c>
      <x:c r="B20" s="11" t="str">
        <x:f>IF(AND(COUNT(B7:F11)=25,MIN(B7:F11)&gt;=0,MOD(B7,1)=0,MOD(C7,1)=0,MOD(D7,1)=0,MOD(E7,1)=0,MOD(F7,1)=0,MOD(B8,1)=0,MOD(C8,1)=0,MOD(D8,1)=0,MOD(E8,1)=0,MOD(F8,1)=0,MOD(B9,1)=0,MOD(C9,1)=0,MOD(D9,1)=0,MOD(E9,1)=0,MOD(F9,1)=0,MOD(B10,1)=0,MOD(C10,1)=0,MOD(D10,1)=0,MOD(E10,1)=0,MOD(F10,1)=0,MOD(B11,1)=0,MOD(C11,1)=0,MOD(D11,1)=0,MOD(E11,1)=0,MOD(F11,1)=0,A7&lt;&gt;"",A8&lt;&gt;"",A9&lt;&gt;"",A10&lt;&gt;"",A11&lt;&gt;"",A7&lt;&gt;A8,A7&lt;&gt;A9,A7&lt;&gt;A10,A7&lt;&gt;A11,A8&lt;&gt;A9,A8&lt;&gt;A10,A8&lt;&gt;A11,A9&lt;&gt;A10,A9&lt;&gt;A11,A10&lt;&gt;A11),"OK","Zählwerte/Kategorien prüfen")</x:f>
        <x:v>OK</x:v>
      </x:c>
      <x:c r="C20" s="10"/>
      <x:c r="D20" s="10"/>
      <x:c r="E20" s="10"/>
      <x:c r="F20" s="10"/>
      <x:c r="G20" s="10"/>
      <x:c r="H20" s="10"/>
    </x:row>
    <x:row r="21" ht="28" customHeight="1">
      <x:c r="A21" s="10"/>
      <x:c r="B21" s="10"/>
      <x:c r="C21" s="10"/>
      <x:c r="D21" s="10"/>
      <x:c r="E21" s="10"/>
      <x:c r="F21" s="10"/>
      <x:c r="G21" s="10"/>
      <x:c r="H21" s="10"/>
    </x:row>
    <x:row r="22" ht="28" customHeight="1">
      <x:c r="A22" s="10"/>
      <x:c r="B22" s="10"/>
      <x:c r="C22" s="10"/>
      <x:c r="D22" s="10"/>
      <x:c r="E22" s="10"/>
      <x:c r="F22" s="10"/>
      <x:c r="G22" s="10"/>
      <x:c r="H22" s="10"/>
    </x:row>
    <x:row r="23" ht="42" customHeight="1">
      <x:c r="A23" s="10" t="str">
        <x:v>Kappa = (Po − Pe) / (1 − Pe). Pe verwendet die getrennten Randverteilungen beider Rater. Keine Gewichtung, Konfidenzintervalle, Signifikanztests oder automatischen Qualitätsurteile.</x:v>
      </x:c>
      <x:c r="B23" s="10"/>
      <x:c r="C23" s="10"/>
      <x:c r="D23" s="10"/>
      <x:c r="E23" s="10"/>
      <x:c r="F23" s="10"/>
      <x:c r="G23" s="10"/>
      <x:c r="H23" s="10"/>
    </x:row>
    <x:row r="24" ht="28" customHeight="1">
      <x:c r="A24" s="10"/>
      <x:c r="B24" s="10"/>
      <x:c r="C24" s="10"/>
      <x:c r="D24" s="10"/>
      <x:c r="E24" s="10"/>
      <x:c r="F24" s="10"/>
      <x:c r="G24" s="10"/>
      <x:c r="H24" s="10"/>
    </x:row>
    <x:row r="25" ht="42" customHeight="1">
      <x:c r="A25" s="10" t="str">
        <x:v>Bei fehlender Einzelbewertung das Paar vorab ausschließen und die Zahl ausgeschlossener Paare separat dokumentieren. Bei nur einer durchgängig verwendeten Kategorie ist Kappa nicht definiert.</x:v>
      </x:c>
      <x:c r="B25" s="10"/>
      <x:c r="C25" s="10"/>
      <x:c r="D25" s="10"/>
      <x:c r="E25" s="10"/>
      <x:c r="F25" s="10"/>
      <x:c r="G25" s="10"/>
      <x:c r="H25" s="10"/>
    </x:row>
    <x:row r="26" ht="28" customHeight="1">
      <x:c r="A26" s="10"/>
      <x:c r="B26" s="10"/>
      <x:c r="C26" s="10"/>
      <x:c r="D26" s="10"/>
      <x:c r="E26" s="10"/>
      <x:c r="F26" s="10"/>
      <x:c r="G26" s="10"/>
      <x:c r="H26" s="10"/>
    </x:row>
    <x:row r="27" ht="42" customHeight="1">
      <x:c r="A27" s="10" t="str">
        <x:v>Methode: https://sklearn.org/stable/modules/generated/sklearn.metrics.cohen_kappa_score.html (ungewichtete Variante, geprüft 01.11.2026).</x:v>
      </x:c>
      <x:c r="B27" s="10"/>
      <x:c r="C27" s="10"/>
      <x:c r="D27" s="10"/>
      <x:c r="E27" s="10"/>
      <x:c r="F27" s="10"/>
      <x:c r="G27" s="10"/>
      <x:c r="H27" s="10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110" ht="22" customHeight="1">
      <x:c r="A110" t="inlineStr" s="14">
        <x:is>
          <x:t>Website: excelvorlage.de</x:t>
        </x:is>
      </x:c>
    </x:row>
    <x:row r="111" ht="22" customHeight="1">
      <x:c r="A111" t="inlineStr" s="14">
        <x:is>
          <x:t>Anleitung und Quellen zum Artikel</x:t>
        </x:is>
      </x:c>
    </x:row>
  </x:sheetData>
  <x:mergeCells count="9">
    <x:mergeCell ref="A1:B1"/>
    <x:mergeCell ref="A2:H2"/>
    <x:mergeCell ref="A3:H3"/>
    <x:mergeCell ref="A4:H4"/>
    <x:mergeCell ref="A23:H23"/>
    <x:mergeCell ref="A25:H25"/>
    <x:mergeCell ref="A27:H27"/>
    <x:mergeCell ref="A110:C110"/>
    <x:mergeCell ref="A111:C111"/>
  </x:mergeCell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21f14d8acdea4852"/>
</x:worksheet>
</file>