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-165" yWindow="480" windowWidth="14355" windowHeight="8580"/>
  </bookViews>
  <sheets>
    <sheet name="Daten" sheetId="2" r:id="rId1"/>
    <sheet name="Messwerte" sheetId="11" r:id="rId2"/>
    <sheet name="Gewicht - BMI" sheetId="12" r:id="rId3"/>
    <sheet name="Gewicht - Körperfettanteil" sheetId="13" r:id="rId4"/>
  </sheets>
  <calcPr calcId="125725" calcMode="manual"/>
  <webPublishing codePage="1252"/>
</workbook>
</file>

<file path=xl/calcChain.xml><?xml version="1.0" encoding="utf-8"?>
<calcChain xmlns="http://schemas.openxmlformats.org/spreadsheetml/2006/main">
  <c r="K7" i="2"/>
  <c r="K8"/>
  <c r="K9"/>
  <c r="K10"/>
  <c r="K11"/>
  <c r="H7"/>
  <c r="H8"/>
  <c r="H9"/>
  <c r="H10"/>
  <c r="H11"/>
  <c r="I8" l="1"/>
  <c r="J8" s="1"/>
  <c r="I11"/>
  <c r="J11" s="1"/>
  <c r="I10"/>
  <c r="J10" s="1"/>
  <c r="I9"/>
  <c r="J9" s="1"/>
  <c r="I7"/>
  <c r="J7" s="1"/>
</calcChain>
</file>

<file path=xl/sharedStrings.xml><?xml version="1.0" encoding="utf-8"?>
<sst xmlns="http://schemas.openxmlformats.org/spreadsheetml/2006/main" count="13" uniqueCount="13">
  <si>
    <t>Fitness-Fortschrittsdiagramm für Frauen</t>
  </si>
  <si>
    <t>Größe (m)</t>
  </si>
  <si>
    <t>Datum</t>
  </si>
  <si>
    <t>Gewicht (kg)</t>
  </si>
  <si>
    <t>Brustumfang (cm)</t>
  </si>
  <si>
    <t>Taille (cm)</t>
  </si>
  <si>
    <t>Hüftumfang (cm)</t>
  </si>
  <si>
    <t>Handgelenksumfang (cm)</t>
  </si>
  <si>
    <t>Unterarmlänge (cm)</t>
  </si>
  <si>
    <t>Geschätzte fettfreie Körpermasse (kg)</t>
  </si>
  <si>
    <t>Geschätzte Körperfettmasse (kg)</t>
  </si>
  <si>
    <t>Geschätzter Körperfettanteil (%)</t>
  </si>
  <si>
    <t>Geschätzter Body Mass Index (BMI)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</si>
</sst>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d\.m\.yyyy;@"/>
  </numFmts>
  <fonts count="10">
    <font>
      <sz val="8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20"/>
      <color theme="1" tint="0.249977111117893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10"/>
      <color theme="1" tint="0.249977111117893"/>
      <name val="Calibri"/>
      <family val="2"/>
      <scheme val="minor"/>
    </font>
    <font>
      <b/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164" fontId="0" fillId="0" borderId="0">
      <alignment horizontal="left" vertical="center" wrapText="1"/>
    </xf>
  </cellStyleXfs>
  <cellXfs count="25">
    <xf numFmtId="164" fontId="0" fillId="0" borderId="0" xfId="0">
      <alignment horizontal="left" vertical="center" wrapText="1"/>
    </xf>
    <xf numFmtId="164" fontId="2" fillId="0" borderId="0" xfId="0" applyFont="1" applyFill="1" applyBorder="1" applyAlignment="1">
      <alignment horizontal="left"/>
    </xf>
    <xf numFmtId="164" fontId="4" fillId="0" borderId="0" xfId="0" applyFont="1" applyFill="1" applyBorder="1" applyAlignment="1">
      <alignment horizontal="left" wrapText="1"/>
    </xf>
    <xf numFmtId="164" fontId="2" fillId="0" borderId="0" xfId="0" applyFont="1" applyFill="1" applyBorder="1">
      <alignment horizontal="left" vertical="center" wrapText="1"/>
    </xf>
    <xf numFmtId="164" fontId="3" fillId="0" borderId="0" xfId="0" applyFont="1" applyFill="1" applyBorder="1">
      <alignment horizontal="left" vertical="center" wrapText="1"/>
    </xf>
    <xf numFmtId="164" fontId="3" fillId="0" borderId="0" xfId="0" applyFont="1" applyFill="1" applyBorder="1" applyAlignment="1">
      <alignment horizontal="left"/>
    </xf>
    <xf numFmtId="164" fontId="2" fillId="0" borderId="0" xfId="0" applyFont="1" applyFill="1" applyBorder="1" applyAlignment="1">
      <alignment horizontal="left" indent="1"/>
    </xf>
    <xf numFmtId="164" fontId="2" fillId="0" borderId="0" xfId="0" applyFont="1" applyFill="1" applyBorder="1" applyAlignment="1">
      <alignment horizontal="left" wrapText="1" indent="1"/>
    </xf>
    <xf numFmtId="164" fontId="5" fillId="0" borderId="0" xfId="0" applyFont="1" applyFill="1" applyBorder="1" applyAlignment="1">
      <alignment horizontal="left" vertical="top" wrapText="1" indent="1"/>
    </xf>
    <xf numFmtId="164" fontId="5" fillId="0" borderId="0" xfId="0" applyNumberFormat="1" applyFont="1" applyFill="1" applyBorder="1" applyAlignment="1">
      <alignment horizontal="left" vertical="top" indent="1"/>
    </xf>
    <xf numFmtId="164" fontId="2" fillId="0" borderId="0" xfId="0" applyFont="1" applyFill="1" applyBorder="1" applyAlignment="1">
      <alignment horizontal="left" vertical="top" indent="1"/>
    </xf>
    <xf numFmtId="164" fontId="2" fillId="0" borderId="0" xfId="0" applyFont="1" applyFill="1" applyBorder="1" applyAlignment="1">
      <alignment horizontal="left" vertical="top" wrapText="1" indent="1"/>
    </xf>
    <xf numFmtId="164" fontId="3" fillId="0" borderId="0" xfId="0" applyFont="1" applyFill="1" applyBorder="1" applyAlignment="1">
      <alignment vertical="center"/>
    </xf>
    <xf numFmtId="164" fontId="0" fillId="0" borderId="0" xfId="0" applyAlignment="1">
      <alignment vertical="center" wrapText="1"/>
    </xf>
    <xf numFmtId="164" fontId="0" fillId="0" borderId="0" xfId="0" applyFill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165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0" fontId="6" fillId="0" borderId="0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</cellXfs>
  <cellStyles count="1">
    <cellStyle name="Standard" xfId="0" builtinId="0" customBuiltin="1"/>
  </cellStyles>
  <dxfs count="17">
    <dxf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numFmt numFmtId="164" formatCode="0.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numFmt numFmtId="166" formatCode="d\.m\.yyyy;@"/>
      <alignment horizontal="general" vertical="center" textRotation="0" wrapText="1" indent="0" relativeIndent="255" justifyLastLine="0" shrinkToFit="0" mergeCell="0" readingOrder="0"/>
    </dxf>
    <dxf>
      <alignment horizontal="general" vertical="center" textRotation="0" wrapText="1" indent="0" relativeIndent="255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mbria"/>
        <scheme val="major"/>
      </font>
      <numFmt numFmtId="0" formatCode="General"/>
      <alignment horizontal="general" vertical="center" textRotation="0" wrapText="1" indent="0" relativeIndent="0" justifyLastLine="0" shrinkToFit="0" mergeCell="0" readingOrder="0"/>
    </dxf>
    <dxf>
      <fill>
        <patternFill>
          <bgColor theme="8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8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0"/>
      </font>
      <fill>
        <patternFill>
          <bgColor theme="0" tint="-0.499984740745262"/>
        </patternFill>
      </fill>
      <border diagonalUp="0" diagonalDown="0">
        <bottom style="thick">
          <color theme="0"/>
        </bottom>
      </border>
    </dxf>
    <dxf>
      <font>
        <sz val="8"/>
        <color theme="1" tint="0.24994659260841701"/>
      </font>
    </dxf>
  </dxfs>
  <tableStyles count="1" defaultTableStyle="TableStyleMedium9" defaultPivotStyle="PivotStyleLight16">
    <tableStyle name="Fitness Progress Chart" pivot="0" count="4">
      <tableStyleElement type="wholeTable" dxfId="16"/>
      <tableStyleElement type="header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6C52AE"/>
      <rgbColor rgb="00F1F3F7"/>
      <rgbColor rgb="00EAEAEA"/>
      <rgbColor rgb="00D3D9EC"/>
      <rgbColor rgb="00800000"/>
      <rgbColor rgb="00008000"/>
      <rgbColor rgb="00000080"/>
      <rgbColor rgb="00808000"/>
      <rgbColor rgb="00800080"/>
      <rgbColor rgb="00C3BCD4"/>
      <rgbColor rgb="00C0C0C0"/>
      <rgbColor rgb="00CEE0B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FAE3"/>
      <rgbColor rgb="003366FF"/>
      <rgbColor rgb="0033CCCC"/>
      <rgbColor rgb="0099CC00"/>
      <rgbColor rgb="00FAFBFC"/>
      <rgbColor rgb="00FF9900"/>
      <rgbColor rgb="00FF6600"/>
      <rgbColor rgb="00E3ECF7"/>
      <rgbColor rgb="00969696"/>
      <rgbColor rgb="00003366"/>
      <rgbColor rgb="00339966"/>
      <rgbColor rgb="000058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title>
      <c:tx>
        <c:rich>
          <a:bodyPr/>
          <a:lstStyle/>
          <a:p>
            <a:pPr>
              <a:defRPr lang="en-US"/>
            </a:pPr>
            <a:r>
              <a:rPr lang="en-US" sz="1800" b="1" i="0" u="none" strike="noStrike" baseline="0" smtClean="0"/>
              <a:t>Messwerte (cm)</a:t>
            </a:r>
            <a:endParaRPr lang="en-US"/>
          </a:p>
        </c:rich>
      </c:tx>
    </c:title>
    <c:view3D>
      <c:rotX val="10"/>
      <c:rotY val="30"/>
      <c:perspective val="20"/>
    </c:view3D>
    <c:plotArea>
      <c:layout/>
      <c:line3DChart>
        <c:grouping val="standard"/>
        <c:ser>
          <c:idx val="0"/>
          <c:order val="0"/>
          <c:tx>
            <c:strRef>
              <c:f>Daten!$C$6</c:f>
              <c:strCache>
                <c:ptCount val="1"/>
                <c:pt idx="0">
                  <c:v>Brustumfang (cm)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Daten!$C$7:$C$12</c:f>
              <c:numCache>
                <c:formatCode>0.0</c:formatCode>
                <c:ptCount val="6"/>
                <c:pt idx="0">
                  <c:v>81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81</c:v>
                </c:pt>
              </c:numCache>
            </c:numRef>
          </c:val>
        </c:ser>
        <c:ser>
          <c:idx val="1"/>
          <c:order val="1"/>
          <c:tx>
            <c:strRef>
              <c:f>Daten!$D$6</c:f>
              <c:strCache>
                <c:ptCount val="1"/>
                <c:pt idx="0">
                  <c:v>Taille (cm)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Daten!$D$7:$D$12</c:f>
              <c:numCache>
                <c:formatCode>0.0</c:formatCode>
                <c:ptCount val="6"/>
                <c:pt idx="0">
                  <c:v>78.5</c:v>
                </c:pt>
                <c:pt idx="1">
                  <c:v>78.5</c:v>
                </c:pt>
                <c:pt idx="2">
                  <c:v>78.5</c:v>
                </c:pt>
                <c:pt idx="3">
                  <c:v>78</c:v>
                </c:pt>
                <c:pt idx="4">
                  <c:v>78</c:v>
                </c:pt>
              </c:numCache>
            </c:numRef>
          </c:val>
        </c:ser>
        <c:ser>
          <c:idx val="2"/>
          <c:order val="2"/>
          <c:tx>
            <c:strRef>
              <c:f>Daten!$E$6</c:f>
              <c:strCache>
                <c:ptCount val="1"/>
                <c:pt idx="0">
                  <c:v>Hüftumfang (cm)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Daten!$E$7:$E$12</c:f>
              <c:numCache>
                <c:formatCode>0.0</c:formatCode>
                <c:ptCount val="6"/>
                <c:pt idx="0">
                  <c:v>101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99</c:v>
                </c:pt>
              </c:numCache>
            </c:numRef>
          </c:val>
        </c:ser>
        <c:ser>
          <c:idx val="3"/>
          <c:order val="3"/>
          <c:tx>
            <c:strRef>
              <c:f>Daten!$F$6</c:f>
              <c:strCache>
                <c:ptCount val="1"/>
                <c:pt idx="0">
                  <c:v>Handgelenksumfang (cm)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Daten!$F$7:$F$12</c:f>
              <c:numCache>
                <c:formatCode>0.0</c:formatCode>
                <c:ptCount val="6"/>
                <c:pt idx="0">
                  <c:v>17.2</c:v>
                </c:pt>
                <c:pt idx="1">
                  <c:v>17.2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17.100000000000001</c:v>
                </c:pt>
              </c:numCache>
            </c:numRef>
          </c:val>
        </c:ser>
        <c:ser>
          <c:idx val="4"/>
          <c:order val="4"/>
          <c:tx>
            <c:strRef>
              <c:f>Daten!$G$6</c:f>
              <c:strCache>
                <c:ptCount val="1"/>
                <c:pt idx="0">
                  <c:v>Unterarmlänge (cm)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Daten!$G$7:$G$12</c:f>
              <c:numCache>
                <c:formatCode>0.0</c:formatCode>
                <c:ptCount val="6"/>
                <c:pt idx="0">
                  <c:v>29.2</c:v>
                </c:pt>
                <c:pt idx="1">
                  <c:v>29.2</c:v>
                </c:pt>
                <c:pt idx="2">
                  <c:v>29.2</c:v>
                </c:pt>
                <c:pt idx="3">
                  <c:v>29.2</c:v>
                </c:pt>
                <c:pt idx="4">
                  <c:v>28.9</c:v>
                </c:pt>
              </c:numCache>
            </c:numRef>
          </c:val>
        </c:ser>
        <c:axId val="68583808"/>
        <c:axId val="68874240"/>
        <c:axId val="67087424"/>
      </c:line3DChart>
      <c:dateAx>
        <c:axId val="68583808"/>
        <c:scaling>
          <c:orientation val="minMax"/>
        </c:scaling>
        <c:axPos val="b"/>
        <c:numFmt formatCode="d\.m\.yyyy;@" sourceLinked="1"/>
        <c:majorTickMark val="none"/>
        <c:tickLblPos val="nextTo"/>
        <c:txPr>
          <a:bodyPr rot="-2700000"/>
          <a:lstStyle/>
          <a:p>
            <a:pPr>
              <a:defRPr lang="en-US"/>
            </a:pPr>
            <a:endParaRPr lang="de-DE"/>
          </a:p>
        </c:txPr>
        <c:crossAx val="68874240"/>
        <c:crosses val="autoZero"/>
        <c:auto val="1"/>
        <c:lblOffset val="100"/>
        <c:baseTimeUnit val="days"/>
        <c:majorUnit val="7"/>
        <c:majorTimeUnit val="days"/>
      </c:dateAx>
      <c:valAx>
        <c:axId val="68874240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583808"/>
        <c:crosses val="autoZero"/>
        <c:crossBetween val="between"/>
      </c:valAx>
      <c:serAx>
        <c:axId val="67087424"/>
        <c:scaling>
          <c:orientation val="minMax"/>
        </c:scaling>
        <c:delete val="1"/>
        <c:axPos val="b"/>
        <c:tickLblPos val="none"/>
        <c:crossAx val="68874240"/>
        <c:crosses val="autoZero"/>
      </c:serAx>
    </c:plotArea>
    <c:legend>
      <c:legendPos val="b"/>
      <c:txPr>
        <a:bodyPr/>
        <a:lstStyle/>
        <a:p>
          <a:pPr>
            <a:defRPr lang="en-US"/>
          </a:pPr>
          <a:endParaRPr lang="de-DE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title>
      <c:tx>
        <c:rich>
          <a:bodyPr/>
          <a:lstStyle/>
          <a:p>
            <a:pPr>
              <a:defRPr lang="en-US"/>
            </a:pPr>
            <a:r>
              <a:rPr lang="en-US" sz="1800" b="1" i="0" u="none" strike="noStrike" baseline="0" smtClean="0"/>
              <a:t>Gewicht - BMI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Daten!$B$6</c:f>
              <c:strCache>
                <c:ptCount val="1"/>
                <c:pt idx="0">
                  <c:v>Gewicht (kg)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Daten!$B$7:$B$12</c:f>
              <c:numCache>
                <c:formatCode>0.0</c:formatCode>
                <c:ptCount val="6"/>
                <c:pt idx="0">
                  <c:v>63.5</c:v>
                </c:pt>
                <c:pt idx="1">
                  <c:v>63.5</c:v>
                </c:pt>
                <c:pt idx="2">
                  <c:v>63</c:v>
                </c:pt>
                <c:pt idx="3">
                  <c:v>63</c:v>
                </c:pt>
                <c:pt idx="4">
                  <c:v>62.5</c:v>
                </c:pt>
              </c:numCache>
            </c:numRef>
          </c:val>
        </c:ser>
        <c:gapWidth val="75"/>
        <c:overlap val="-25"/>
        <c:axId val="68561152"/>
        <c:axId val="68579328"/>
      </c:barChart>
      <c:lineChart>
        <c:grouping val="standard"/>
        <c:ser>
          <c:idx val="1"/>
          <c:order val="1"/>
          <c:tx>
            <c:strRef>
              <c:f>Daten!$K$6</c:f>
              <c:strCache>
                <c:ptCount val="1"/>
                <c:pt idx="0">
                  <c:v>Geschätzter Body Mass Index (BMI)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Daten!$K$7:$K$12</c:f>
              <c:numCache>
                <c:formatCode>0.0</c:formatCode>
                <c:ptCount val="6"/>
                <c:pt idx="0">
                  <c:v>26.430801248699268</c:v>
                </c:pt>
                <c:pt idx="1">
                  <c:v>26.430801248699268</c:v>
                </c:pt>
                <c:pt idx="2">
                  <c:v>26.22268470343392</c:v>
                </c:pt>
                <c:pt idx="3">
                  <c:v>26.22268470343392</c:v>
                </c:pt>
                <c:pt idx="4">
                  <c:v>26.014568158168572</c:v>
                </c:pt>
              </c:numCache>
            </c:numRef>
          </c:val>
        </c:ser>
        <c:marker val="1"/>
        <c:axId val="68582784"/>
        <c:axId val="68580864"/>
      </c:lineChart>
      <c:dateAx>
        <c:axId val="68561152"/>
        <c:scaling>
          <c:orientation val="minMax"/>
        </c:scaling>
        <c:axPos val="b"/>
        <c:numFmt formatCode="d\.m\.yyyy;@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579328"/>
        <c:crosses val="autoZero"/>
        <c:auto val="1"/>
        <c:lblOffset val="100"/>
      </c:dateAx>
      <c:valAx>
        <c:axId val="6857932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561152"/>
        <c:crosses val="autoZero"/>
        <c:crossBetween val="between"/>
      </c:valAx>
      <c:valAx>
        <c:axId val="68580864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/>
                  <a:t>BMI</a:t>
                </a:r>
              </a:p>
            </c:rich>
          </c:tx>
        </c:title>
        <c:numFmt formatCode="0.0" sourceLinked="1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582784"/>
        <c:crosses val="max"/>
        <c:crossBetween val="between"/>
      </c:valAx>
      <c:dateAx>
        <c:axId val="68582784"/>
        <c:scaling>
          <c:orientation val="minMax"/>
        </c:scaling>
        <c:delete val="1"/>
        <c:axPos val="b"/>
        <c:numFmt formatCode="d\.m\.yyyy;@" sourceLinked="1"/>
        <c:tickLblPos val="none"/>
        <c:crossAx val="68580864"/>
        <c:crosses val="autoZero"/>
        <c:auto val="1"/>
        <c:lblOffset val="100"/>
      </c:dateAx>
    </c:plotArea>
    <c:legend>
      <c:legendPos val="b"/>
      <c:txPr>
        <a:bodyPr/>
        <a:lstStyle/>
        <a:p>
          <a:pPr>
            <a:defRPr lang="en-US"/>
          </a:pPr>
          <a:endParaRPr lang="de-DE"/>
        </a:p>
      </c:txPr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style val="42"/>
  <c:chart>
    <c:title>
      <c:tx>
        <c:rich>
          <a:bodyPr/>
          <a:lstStyle/>
          <a:p>
            <a:pPr>
              <a:defRPr lang="en-US"/>
            </a:pPr>
            <a:r>
              <a:rPr lang="en-US" sz="1800" b="1" i="0" u="none" strike="noStrike" baseline="0" smtClean="0"/>
              <a:t>Gewicht - Körperfettanteil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Daten!$B$6</c:f>
              <c:strCache>
                <c:ptCount val="1"/>
                <c:pt idx="0">
                  <c:v>Gewicht (kg)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Daten!$B$7:$B$12</c:f>
              <c:numCache>
                <c:formatCode>0.0</c:formatCode>
                <c:ptCount val="6"/>
                <c:pt idx="0">
                  <c:v>63.5</c:v>
                </c:pt>
                <c:pt idx="1">
                  <c:v>63.5</c:v>
                </c:pt>
                <c:pt idx="2">
                  <c:v>63</c:v>
                </c:pt>
                <c:pt idx="3">
                  <c:v>63</c:v>
                </c:pt>
                <c:pt idx="4">
                  <c:v>62.5</c:v>
                </c:pt>
              </c:numCache>
            </c:numRef>
          </c:val>
        </c:ser>
        <c:gapWidth val="75"/>
        <c:overlap val="-25"/>
        <c:axId val="68838912"/>
        <c:axId val="68840448"/>
      </c:barChart>
      <c:lineChart>
        <c:grouping val="standard"/>
        <c:ser>
          <c:idx val="1"/>
          <c:order val="1"/>
          <c:tx>
            <c:strRef>
              <c:f>Daten!$J$6</c:f>
              <c:strCache>
                <c:ptCount val="1"/>
                <c:pt idx="0">
                  <c:v>Geschätzter Körperfettanteil (%)</c:v>
                </c:pt>
              </c:strCache>
            </c:strRef>
          </c:tx>
          <c:cat>
            <c:numRef>
              <c:f>Daten!$A$7:$A$12</c:f>
              <c:numCache>
                <c:formatCode>d\.m\.yyyy;@</c:formatCode>
                <c:ptCount val="6"/>
                <c:pt idx="0">
                  <c:v>39083</c:v>
                </c:pt>
                <c:pt idx="1">
                  <c:v>39090</c:v>
                </c:pt>
                <c:pt idx="2">
                  <c:v>39097</c:v>
                </c:pt>
                <c:pt idx="3">
                  <c:v>39104</c:v>
                </c:pt>
                <c:pt idx="4">
                  <c:v>39111</c:v>
                </c:pt>
              </c:numCache>
            </c:numRef>
          </c:cat>
          <c:val>
            <c:numRef>
              <c:f>Daten!$J$7:$J$12</c:f>
              <c:numCache>
                <c:formatCode>0.0%</c:formatCode>
                <c:ptCount val="6"/>
                <c:pt idx="0">
                  <c:v>0.26831425598335051</c:v>
                </c:pt>
                <c:pt idx="1">
                  <c:v>0.26831425598335051</c:v>
                </c:pt>
                <c:pt idx="2">
                  <c:v>0.2656503642039541</c:v>
                </c:pt>
                <c:pt idx="3">
                  <c:v>0.2656503642039541</c:v>
                </c:pt>
                <c:pt idx="4">
                  <c:v>0.26298647242455775</c:v>
                </c:pt>
              </c:numCache>
            </c:numRef>
          </c:val>
        </c:ser>
        <c:marker val="1"/>
        <c:axId val="68848256"/>
        <c:axId val="68846336"/>
      </c:lineChart>
      <c:dateAx>
        <c:axId val="68838912"/>
        <c:scaling>
          <c:orientation val="minMax"/>
        </c:scaling>
        <c:axPos val="b"/>
        <c:numFmt formatCode="d\.m\.yyyy;@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840448"/>
        <c:crosses val="autoZero"/>
        <c:auto val="1"/>
        <c:lblOffset val="100"/>
      </c:dateAx>
      <c:valAx>
        <c:axId val="68840448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838912"/>
        <c:crosses val="autoZero"/>
        <c:crossBetween val="between"/>
      </c:valAx>
      <c:valAx>
        <c:axId val="6884633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lang="en-US"/>
                </a:pPr>
                <a:r>
                  <a:rPr lang="en-US" sz="1000" b="1" i="0" u="none" strike="noStrike" baseline="0" smtClean="0"/>
                  <a:t>Körperfett</a:t>
                </a:r>
                <a:endParaRPr lang="en-US"/>
              </a:p>
            </c:rich>
          </c:tx>
        </c:title>
        <c:numFmt formatCode="0.0%" sourceLinked="1"/>
        <c:tickLblPos val="nextTo"/>
        <c:txPr>
          <a:bodyPr/>
          <a:lstStyle/>
          <a:p>
            <a:pPr>
              <a:defRPr lang="en-US"/>
            </a:pPr>
            <a:endParaRPr lang="de-DE"/>
          </a:p>
        </c:txPr>
        <c:crossAx val="68848256"/>
        <c:crosses val="max"/>
        <c:crossBetween val="between"/>
      </c:valAx>
      <c:dateAx>
        <c:axId val="68848256"/>
        <c:scaling>
          <c:orientation val="minMax"/>
        </c:scaling>
        <c:delete val="1"/>
        <c:axPos val="b"/>
        <c:numFmt formatCode="d\.m\.yyyy;@" sourceLinked="1"/>
        <c:tickLblPos val="none"/>
        <c:crossAx val="68846336"/>
        <c:crosses val="autoZero"/>
        <c:auto val="1"/>
        <c:lblOffset val="100"/>
      </c:dateAx>
    </c:plotArea>
    <c:legend>
      <c:legendPos val="b"/>
      <c:txPr>
        <a:bodyPr/>
        <a:lstStyle/>
        <a:p>
          <a:pPr>
            <a:defRPr lang="en-US"/>
          </a:pPr>
          <a:endParaRPr lang="de-DE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0866141732283472" right="0.70866141732283472" top="0.74803149606299213" bottom="0.74803149606299213" header="0.31496062992125984" footer="0.31496062992125984"/>
  <pageSetup paperSize="9" orientation="landscape" horizontalDpi="4294967292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0866141732283472" right="0.70866141732283472" top="0.74803149606299213" bottom="0.74803149606299213" header="0.31496062992125984" footer="0.31496062992125984"/>
  <pageSetup paperSize="9" orientation="landscape" horizontalDpi="4294967292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0866141732283472" right="0.70866141732283472" top="0.74803149606299213" bottom="0.74803149606299213" header="0.31496062992125984" footer="0.31496062992125984"/>
  <pageSetup paperSize="9" orientation="landscape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95250</xdr:rowOff>
    </xdr:from>
    <xdr:ext cx="76200" cy="200025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6200" y="419100"/>
          <a:ext cx="76200" cy="2000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</xdr:sp>
    <xdr:clientData/>
  </xdr:oneCellAnchor>
  <xdr:oneCellAnchor>
    <xdr:from>
      <xdr:col>9</xdr:col>
      <xdr:colOff>876300</xdr:colOff>
      <xdr:row>0</xdr:row>
      <xdr:rowOff>152400</xdr:rowOff>
    </xdr:from>
    <xdr:ext cx="1466850" cy="1047750"/>
    <xdr:pic>
      <xdr:nvPicPr>
        <xdr:cNvPr id="3" name="Rectangl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152400"/>
          <a:ext cx="1466850" cy="1047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76200</xdr:colOff>
      <xdr:row>1</xdr:row>
      <xdr:rowOff>95250</xdr:rowOff>
    </xdr:from>
    <xdr:ext cx="76200" cy="200025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76200" y="704850"/>
          <a:ext cx="76200" cy="2000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695325" y="409575"/>
    <xdr:ext cx="7315200" cy="548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33425" y="371475"/>
    <xdr:ext cx="7315200" cy="548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76275" y="333375"/>
    <xdr:ext cx="7315200" cy="54864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6:K11" totalsRowShown="0" headerRowDxfId="12" dataDxfId="11">
  <autoFilter ref="A6:K11"/>
  <tableColumns count="11">
    <tableColumn id="1" name="Datum" dataDxfId="10"/>
    <tableColumn id="2" name="Gewicht (kg)" dataDxfId="9"/>
    <tableColumn id="3" name="Brustumfang (cm)" dataDxfId="8"/>
    <tableColumn id="4" name="Taille (cm)" dataDxfId="7"/>
    <tableColumn id="5" name="Hüftumfang (cm)" dataDxfId="6"/>
    <tableColumn id="6" name="Handgelenksumfang (cm)" dataDxfId="5"/>
    <tableColumn id="7" name="Unterarmlänge (cm)" dataDxfId="4"/>
    <tableColumn id="8" name="Geschätzte fettfreie Körpermasse (kg)" dataDxfId="3">
      <calculatedColumnFormula>(1.07*B7)-128*(B7^2/(100*$B$3)^2)</calculatedColumnFormula>
    </tableColumn>
    <tableColumn id="9" name="Geschätzte Körperfettmasse (kg)" dataDxfId="2">
      <calculatedColumnFormula>B7-H7</calculatedColumnFormula>
    </tableColumn>
    <tableColumn id="10" name="Geschätzter Körperfettanteil (%)" dataDxfId="1">
      <calculatedColumnFormula>IF(ISERROR((I7*100)/B7),"0.0",(I7*100)/B7)*0.01</calculatedColumnFormula>
    </tableColumn>
    <tableColumn id="11" name="Geschätzter Body Mass Index (BMI)" dataDxfId="0">
      <calculatedColumnFormula>(B7)/($B$3^2)</calculatedColumnFormula>
    </tableColumn>
  </tableColumns>
  <tableStyleInfo name="Fitness Progress Chart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7B2F6B"/>
      </a:hlink>
      <a:folHlink>
        <a:srgbClr val="D5973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GridLines="0" tabSelected="1" workbookViewId="0">
      <selection sqref="A1:K1"/>
    </sheetView>
  </sheetViews>
  <sheetFormatPr baseColWidth="10" defaultColWidth="9.33203125" defaultRowHeight="15.95" customHeight="1"/>
  <cols>
    <col min="1" max="1" width="14.83203125" style="1" customWidth="1"/>
    <col min="2" max="2" width="12.33203125" style="1" bestFit="1" customWidth="1"/>
    <col min="3" max="6" width="11.5" style="1" bestFit="1" customWidth="1"/>
    <col min="7" max="7" width="12.6640625" style="1" customWidth="1"/>
    <col min="8" max="8" width="18" style="1" bestFit="1" customWidth="1"/>
    <col min="9" max="10" width="18.33203125" style="1" bestFit="1" customWidth="1"/>
    <col min="11" max="11" width="25.5" style="1" bestFit="1" customWidth="1"/>
    <col min="12" max="16384" width="9.33203125" style="3"/>
  </cols>
  <sheetData>
    <row r="1" spans="1:11" s="1" customFormat="1" ht="48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2.75">
      <c r="J2" s="3"/>
      <c r="K2" s="3"/>
    </row>
    <row r="3" spans="1:11" s="7" customFormat="1" ht="15.75" customHeight="1">
      <c r="A3" s="21" t="s">
        <v>1</v>
      </c>
      <c r="B3" s="23">
        <v>1.55</v>
      </c>
      <c r="C3" s="6"/>
      <c r="D3" s="6"/>
      <c r="E3" s="6"/>
      <c r="F3" s="6"/>
      <c r="G3" s="6"/>
      <c r="H3" s="6"/>
      <c r="I3" s="6"/>
    </row>
    <row r="4" spans="1:11" s="11" customFormat="1" ht="15.75" customHeight="1">
      <c r="A4" s="22"/>
      <c r="B4" s="24"/>
      <c r="C4" s="10"/>
      <c r="D4" s="10"/>
      <c r="E4" s="10"/>
      <c r="F4" s="10"/>
      <c r="G4" s="10"/>
      <c r="H4" s="10"/>
      <c r="I4" s="10"/>
      <c r="J4" s="8"/>
      <c r="K4" s="9"/>
    </row>
    <row r="5" spans="1:11" ht="15" customHeight="1">
      <c r="J5" s="2"/>
      <c r="K5" s="2"/>
    </row>
    <row r="6" spans="1:11" s="12" customFormat="1" ht="38.25" customHeight="1">
      <c r="A6" s="18" t="s">
        <v>2</v>
      </c>
      <c r="B6" s="15" t="s">
        <v>3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</row>
    <row r="7" spans="1:11" s="4" customFormat="1" ht="15.95" customHeight="1">
      <c r="A7" s="19">
        <v>39083</v>
      </c>
      <c r="B7" s="13">
        <v>63.5</v>
      </c>
      <c r="C7" s="13">
        <v>81</v>
      </c>
      <c r="D7" s="13">
        <v>78.5</v>
      </c>
      <c r="E7" s="13">
        <v>101</v>
      </c>
      <c r="F7" s="13">
        <v>17.2</v>
      </c>
      <c r="G7" s="13">
        <v>29.2</v>
      </c>
      <c r="H7" s="14">
        <f t="shared" ref="H7:H11" si="0">(1.07*B7)-128*(B7^2/(100*$B$3)^2)</f>
        <v>46.462044745057241</v>
      </c>
      <c r="I7" s="14">
        <f>B7-H7</f>
        <v>17.037955254942759</v>
      </c>
      <c r="J7" s="16">
        <f t="shared" ref="J7:J11" si="1">IF(ISERROR((I7*100)/B7),"0.0",(I7*100)/B7)*0.01</f>
        <v>0.26831425598335051</v>
      </c>
      <c r="K7" s="17">
        <f t="shared" ref="K7:K11" si="2">(B7)/($B$3^2)</f>
        <v>26.430801248699268</v>
      </c>
    </row>
    <row r="8" spans="1:11" s="4" customFormat="1" ht="15.95" customHeight="1">
      <c r="A8" s="19">
        <v>39090</v>
      </c>
      <c r="B8" s="13">
        <v>63.5</v>
      </c>
      <c r="C8" s="13">
        <v>81</v>
      </c>
      <c r="D8" s="13">
        <v>78.5</v>
      </c>
      <c r="E8" s="13">
        <v>100</v>
      </c>
      <c r="F8" s="13">
        <v>17.2</v>
      </c>
      <c r="G8" s="13">
        <v>29.2</v>
      </c>
      <c r="H8" s="14">
        <f t="shared" si="0"/>
        <v>46.462044745057241</v>
      </c>
      <c r="I8" s="14">
        <f>B8-H8</f>
        <v>17.037955254942759</v>
      </c>
      <c r="J8" s="16">
        <f t="shared" si="1"/>
        <v>0.26831425598335051</v>
      </c>
      <c r="K8" s="17">
        <f t="shared" si="2"/>
        <v>26.430801248699268</v>
      </c>
    </row>
    <row r="9" spans="1:11" s="4" customFormat="1" ht="15.95" customHeight="1">
      <c r="A9" s="19">
        <v>39097</v>
      </c>
      <c r="B9" s="13">
        <v>63</v>
      </c>
      <c r="C9" s="13">
        <v>81</v>
      </c>
      <c r="D9" s="13">
        <v>78.5</v>
      </c>
      <c r="E9" s="13">
        <v>100</v>
      </c>
      <c r="F9" s="13">
        <v>17.100000000000001</v>
      </c>
      <c r="G9" s="13">
        <v>29.2</v>
      </c>
      <c r="H9" s="14">
        <f t="shared" si="0"/>
        <v>46.264027055150891</v>
      </c>
      <c r="I9" s="14">
        <f>B9-H9</f>
        <v>16.735972944849109</v>
      </c>
      <c r="J9" s="16">
        <f t="shared" si="1"/>
        <v>0.2656503642039541</v>
      </c>
      <c r="K9" s="17">
        <f t="shared" si="2"/>
        <v>26.22268470343392</v>
      </c>
    </row>
    <row r="10" spans="1:11" s="4" customFormat="1" ht="15.95" customHeight="1">
      <c r="A10" s="19">
        <v>39104</v>
      </c>
      <c r="B10" s="13">
        <v>63</v>
      </c>
      <c r="C10" s="13">
        <v>81</v>
      </c>
      <c r="D10" s="13">
        <v>78</v>
      </c>
      <c r="E10" s="13">
        <v>99</v>
      </c>
      <c r="F10" s="13">
        <v>17.100000000000001</v>
      </c>
      <c r="G10" s="13">
        <v>29.2</v>
      </c>
      <c r="H10" s="14">
        <f t="shared" si="0"/>
        <v>46.264027055150891</v>
      </c>
      <c r="I10" s="14">
        <f>B10-H10</f>
        <v>16.735972944849109</v>
      </c>
      <c r="J10" s="16">
        <f t="shared" si="1"/>
        <v>0.2656503642039541</v>
      </c>
      <c r="K10" s="17">
        <f t="shared" si="2"/>
        <v>26.22268470343392</v>
      </c>
    </row>
    <row r="11" spans="1:11" s="4" customFormat="1" ht="15.95" customHeight="1">
      <c r="A11" s="19">
        <v>39111</v>
      </c>
      <c r="B11" s="13">
        <v>62.5</v>
      </c>
      <c r="C11" s="13">
        <v>81</v>
      </c>
      <c r="D11" s="13">
        <v>78</v>
      </c>
      <c r="E11" s="13">
        <v>99</v>
      </c>
      <c r="F11" s="13">
        <v>17.100000000000001</v>
      </c>
      <c r="G11" s="13">
        <v>28.9</v>
      </c>
      <c r="H11" s="14">
        <f t="shared" si="0"/>
        <v>46.063345473465141</v>
      </c>
      <c r="I11" s="14">
        <f>B11-H11</f>
        <v>16.436654526534859</v>
      </c>
      <c r="J11" s="16">
        <f t="shared" si="1"/>
        <v>0.26298647242455775</v>
      </c>
      <c r="K11" s="17">
        <f t="shared" si="2"/>
        <v>26.014568158168572</v>
      </c>
    </row>
    <row r="12" spans="1:11" s="4" customFormat="1" ht="15.9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s="4" customFormat="1" ht="15.9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s="4" customFormat="1" ht="15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s="4" customFormat="1" ht="15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s="4" customFormat="1" ht="15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s="4" customFormat="1" ht="15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s="4" customFormat="1" ht="15.9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s="4" customFormat="1" ht="15.9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4" customFormat="1" ht="15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4" customFormat="1" ht="15.9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s="4" customFormat="1" ht="15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s="4" customFormat="1" ht="15.9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s="4" customFormat="1" ht="15.9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s="4" customFormat="1" ht="15.9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s="4" customFormat="1" ht="15.9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s="4" customFormat="1" ht="15.9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s="4" customFormat="1" ht="15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s="4" customFormat="1" ht="15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s="4" customFormat="1" ht="15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s="4" customFormat="1" ht="15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s="4" customFormat="1" ht="15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s="4" customFormat="1" ht="15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s="4" customFormat="1" ht="15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s="4" customFormat="1" ht="15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s="4" customFormat="1" ht="15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3">
    <mergeCell ref="A1:K1"/>
    <mergeCell ref="A3:A4"/>
    <mergeCell ref="B3:B4"/>
  </mergeCells>
  <phoneticPr fontId="1" type="noConversion"/>
  <printOptions horizontalCentered="1"/>
  <pageMargins left="0.51181102362204722" right="0.51181102362204722" top="0.74803149606299213" bottom="0.74803149606299213" header="0.51181102362204722" footer="0.51181102362204722"/>
  <pageSetup paperSize="9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DB7798D-6705-4BA9-859A-59C3134396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3</vt:i4>
      </vt:variant>
    </vt:vector>
  </HeadingPairs>
  <TitlesOfParts>
    <vt:vector size="4" baseType="lpstr">
      <vt:lpstr>Daten</vt:lpstr>
      <vt:lpstr>Messwerte</vt:lpstr>
      <vt:lpstr>Gewicht - BMI</vt:lpstr>
      <vt:lpstr>Gewicht - Körperfettanteil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2011-09-16T19:25:30Z</dcterms:created>
  <dcterms:modified xsi:type="dcterms:W3CDTF">2011-09-16T19:25:31Z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TC102199089990</vt:lpwstr>
  </property>
</Properties>
</file>